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510" windowHeight="8700" activeTab="3"/>
  </bookViews>
  <sheets>
    <sheet name="д9-11" sheetId="1" r:id="rId1"/>
    <sheet name="Д 7-8" sheetId="2" r:id="rId2"/>
    <sheet name="М 7-8" sheetId="3" r:id="rId3"/>
    <sheet name="М 9-11" sheetId="4" r:id="rId4"/>
  </sheets>
  <definedNames/>
  <calcPr fullCalcOnLoad="1"/>
</workbook>
</file>

<file path=xl/sharedStrings.xml><?xml version="1.0" encoding="utf-8"?>
<sst xmlns="http://schemas.openxmlformats.org/spreadsheetml/2006/main" count="398" uniqueCount="176">
  <si>
    <t>Ф.И.О.</t>
  </si>
  <si>
    <t>класс</t>
  </si>
  <si>
    <t>школа</t>
  </si>
  <si>
    <t>место</t>
  </si>
  <si>
    <t>дата рождения</t>
  </si>
  <si>
    <t>теория</t>
  </si>
  <si>
    <t>гимнастика</t>
  </si>
  <si>
    <t>результат</t>
  </si>
  <si>
    <t>место /баллы/</t>
  </si>
  <si>
    <t>сумма мест /баллов/</t>
  </si>
  <si>
    <t>Ф.И.О. преподавателя</t>
  </si>
  <si>
    <t>ранг участника (победитель, призёр)</t>
  </si>
  <si>
    <t>№№ п/п</t>
  </si>
  <si>
    <t>Итоги городской олимпиады по физической культуре 28-29 ноября 2014 года</t>
  </si>
  <si>
    <t>Пол</t>
  </si>
  <si>
    <t>Код</t>
  </si>
  <si>
    <t>место /
баллы</t>
  </si>
  <si>
    <t>№ п/п</t>
  </si>
  <si>
    <t>й  олимпиады по физической культуре</t>
  </si>
  <si>
    <t>д</t>
  </si>
  <si>
    <t>Алексухин Дмитрий Александрович</t>
  </si>
  <si>
    <t>Игнатова Наталья Романовна</t>
  </si>
  <si>
    <t>Санников Ярослав Александрович</t>
  </si>
  <si>
    <t>Поспелова Ирина Константиновна</t>
  </si>
  <si>
    <t>Романова Антонина Николаевна</t>
  </si>
  <si>
    <t>Медников Кирилл Юрьевич</t>
  </si>
  <si>
    <t>Лужецкая Надежда Викторовна</t>
  </si>
  <si>
    <t>Желубенкова Ольга Игоревна</t>
  </si>
  <si>
    <t>Сатторов Фарух Абдулкосимович</t>
  </si>
  <si>
    <t>Врачева Галина Владимировна</t>
  </si>
  <si>
    <t>Демехин Максим Владимирович</t>
  </si>
  <si>
    <t>Артемов Юрий Васильевич</t>
  </si>
  <si>
    <t>Дмитриева Екатерина Анатольевна</t>
  </si>
  <si>
    <t>Мирошниченко Андрей Валерьевич</t>
  </si>
  <si>
    <t>Панченко Александр Александрович</t>
  </si>
  <si>
    <t>Александрова Екатерина Львовна</t>
  </si>
  <si>
    <t>Бившова Ольга Анатольевна</t>
  </si>
  <si>
    <t>Сенин Артем Романович</t>
  </si>
  <si>
    <t>Тюрин Виктор Алексеевич</t>
  </si>
  <si>
    <t>Дякина Валентина Александровна</t>
  </si>
  <si>
    <t>Федоренко Александр Андреевич</t>
  </si>
  <si>
    <t>Горелов Владимир Иванович</t>
  </si>
  <si>
    <t>Перевезенцева Елена Юрьевна</t>
  </si>
  <si>
    <t>Гурина Ольга Анатольевна</t>
  </si>
  <si>
    <t>Кривова Галина Николаевна</t>
  </si>
  <si>
    <t>Титов Евгений Анатольевич</t>
  </si>
  <si>
    <t>Пшенкова Дарья Максимовна</t>
  </si>
  <si>
    <t>Корнева Милада Максимовна</t>
  </si>
  <si>
    <t>Миронова Мария Сергеевна</t>
  </si>
  <si>
    <t>Бабекина Тамара Валентиновна</t>
  </si>
  <si>
    <t>Федорков Руслан Александрович</t>
  </si>
  <si>
    <t>Денисова Анна Олеговна</t>
  </si>
  <si>
    <t>Салыга Мария Сергеевна</t>
  </si>
  <si>
    <t>Изетов Руслан Диляверович</t>
  </si>
  <si>
    <t>Шалтыкова Дарья Ивановна</t>
  </si>
  <si>
    <t>Тютенкова Ольга Александровна</t>
  </si>
  <si>
    <t>Шемякина Валерия Алексеевна</t>
  </si>
  <si>
    <t>Садкевич Анастасия Алексеевна</t>
  </si>
  <si>
    <t>Дегтярь Полина Евгеньевна</t>
  </si>
  <si>
    <t>Калашникова Елена Валентиновна</t>
  </si>
  <si>
    <t>Волков Игорь Викторович</t>
  </si>
  <si>
    <t>Большова Валерия Станиславовна</t>
  </si>
  <si>
    <t>Итоги олимпиады по физической культуре 23-24 ноября 2018 года</t>
  </si>
  <si>
    <t xml:space="preserve">Итоги олипиады по физической культуре 23-24 ноября 7-8 классы </t>
  </si>
  <si>
    <t>Итоги олимпиады по физической культуре 23-24 ноября 2018 года 7-8 классы девушки</t>
  </si>
  <si>
    <t>Итоги олимпиады по физической культуре среди девушек 9-11 классов 23-24 ноября 2018 года</t>
  </si>
  <si>
    <t>Селезнева Ирина Денисовна</t>
  </si>
  <si>
    <t>Маврина Мария Андреевна</t>
  </si>
  <si>
    <t>Майхова Елена Дмитриевна</t>
  </si>
  <si>
    <t>Овчинникова Алиса Васильенва</t>
  </si>
  <si>
    <t>Черезова Мария Андреевна</t>
  </si>
  <si>
    <t>Левина София Романовна</t>
  </si>
  <si>
    <t>Сердюк Дарья Сергеевна</t>
  </si>
  <si>
    <t>Кузнецова Елена Александровна Романова Антонина Николаевна</t>
  </si>
  <si>
    <t>Егоренкова Инна Сергеевна</t>
  </si>
  <si>
    <t>Верещагин Дмитрий Сергеевич</t>
  </si>
  <si>
    <t>м</t>
  </si>
  <si>
    <t>Козырь Святослав Алексеевич</t>
  </si>
  <si>
    <t>Кузнецов Антон Александрович</t>
  </si>
  <si>
    <t>Кузнецов Иван Романович</t>
  </si>
  <si>
    <t>Цуканов Станислав Евгеньевич</t>
  </si>
  <si>
    <t>Кузнецова Елена Александровна</t>
  </si>
  <si>
    <t>Куприков Александр Сергеевич</t>
  </si>
  <si>
    <t>Ульянов Дмитрий Владимирович</t>
  </si>
  <si>
    <t>Сусляков Имсофей Дмитриевич</t>
  </si>
  <si>
    <t>Рустамов Руслан Рустамович</t>
  </si>
  <si>
    <t>Костюк Вера Павловна</t>
  </si>
  <si>
    <t>Сухоруков Даниил Романович</t>
  </si>
  <si>
    <t>Коротнев Максим Олегович</t>
  </si>
  <si>
    <t>Смирнов Кирилл Константинович</t>
  </si>
  <si>
    <t>Тишкина Галина Ивановна</t>
  </si>
  <si>
    <t>Липатова Анна Витальевна</t>
  </si>
  <si>
    <t>Поспелова Ирина Конгстантиновна</t>
  </si>
  <si>
    <t>Корнева Меланья Максимовна</t>
  </si>
  <si>
    <t>Колдунова Екатерина Михайловна</t>
  </si>
  <si>
    <t>Василькова Анна Вячеславовна</t>
  </si>
  <si>
    <t>Гришина Вероника Сергеевна</t>
  </si>
  <si>
    <t>Баранова Юлия Александровна</t>
  </si>
  <si>
    <t>Макарова Евгения Константиновна</t>
  </si>
  <si>
    <t>Сухарева Екатерина Юрьевна</t>
  </si>
  <si>
    <t>Пыкина Полина Павловна</t>
  </si>
  <si>
    <t>Смирнова Мария Вячеславовна</t>
  </si>
  <si>
    <t>Рожкова Нина Сергеевна</t>
  </si>
  <si>
    <t>Воробьева Мария Олеговна</t>
  </si>
  <si>
    <t>Гаврилечева Александра Игоревна</t>
  </si>
  <si>
    <t>Артемов Юрий Васильеивч</t>
  </si>
  <si>
    <t>Спиридонова Ксения Крнстантиновна</t>
  </si>
  <si>
    <t>Каламина Анна Дмитриевна</t>
  </si>
  <si>
    <t>Еременкова Влада Аркадьевна</t>
  </si>
  <si>
    <t xml:space="preserve">Панченко Александр </t>
  </si>
  <si>
    <t>Кукушкина Дарья Александровна</t>
  </si>
  <si>
    <t>Курбанов Альберт Рафаилович</t>
  </si>
  <si>
    <t>Танташев Эрнест Рафаэлович</t>
  </si>
  <si>
    <t>Мезенин Артем Олегович</t>
  </si>
  <si>
    <t>Каймакин Арсений Владимирович</t>
  </si>
  <si>
    <t>Федотов Данила Викторович</t>
  </si>
  <si>
    <t>Косенко Андрей Андреевич</t>
  </si>
  <si>
    <t>Галченков Роман Александрович</t>
  </si>
  <si>
    <t>Силаев Михаил Александрович</t>
  </si>
  <si>
    <t>Петин Сергей Сергеевич</t>
  </si>
  <si>
    <t>Левин Данила Алексеевич</t>
  </si>
  <si>
    <t>Фролов Егор Сергеевич</t>
  </si>
  <si>
    <t>Романова Антонина Никорлаевна</t>
  </si>
  <si>
    <t>Фокин Савва  Александрович</t>
  </si>
  <si>
    <t>Суханова Екатерина Юрьевна</t>
  </si>
  <si>
    <t>Баранов Никита Владимирович</t>
  </si>
  <si>
    <t>Дудко Максим Сергеевич</t>
  </si>
  <si>
    <t>Губанов Ярослав Алексеевич</t>
  </si>
  <si>
    <t>Голикова светлана Владимировна</t>
  </si>
  <si>
    <t>Логунов Виктор Дмитриеевич</t>
  </si>
  <si>
    <t>Белевская Лилия Владимировна</t>
  </si>
  <si>
    <t>Аксенов Андрей Алексеевич</t>
  </si>
  <si>
    <t>Еремеев Иван Михайлович</t>
  </si>
  <si>
    <t>Шмелев Семен Сергеевич</t>
  </si>
  <si>
    <t>Глухов Андрей Николаевич</t>
  </si>
  <si>
    <t>Матюхин Данила Витальевич</t>
  </si>
  <si>
    <t>Аульченко Максим Евгеньевич</t>
  </si>
  <si>
    <t>Лукин Леонид Иванович</t>
  </si>
  <si>
    <t>Грузинский Данила Дмитриевич</t>
  </si>
  <si>
    <t>Грачева Ирина Ивановна</t>
  </si>
  <si>
    <t>Кирпичев Илья Александрович</t>
  </si>
  <si>
    <t>Малышев Павел Валентинович</t>
  </si>
  <si>
    <t>Рулева Ольга Алексеевна</t>
  </si>
  <si>
    <t>Корчма Михаил владиславович</t>
  </si>
  <si>
    <t>Серебрякова Алина Олеговна</t>
  </si>
  <si>
    <t>Гриценко Яна Германовна</t>
  </si>
  <si>
    <t>Платонов Андрей Сергеевич</t>
  </si>
  <si>
    <t>Барабанщикова Полина Алексеевна</t>
  </si>
  <si>
    <t>Абрамов Дмитрий Гарриевич</t>
  </si>
  <si>
    <t>Лукльянова Татьяна Константиновна</t>
  </si>
  <si>
    <t>Заричная Анна Алексанлровна</t>
  </si>
  <si>
    <t>Лукьянова Татьянга Константиновна</t>
  </si>
  <si>
    <t>Чукавина Елизавета Александровна</t>
  </si>
  <si>
    <t>Лукьянова Татьяна Константиновна</t>
  </si>
  <si>
    <t>Градобоева Анастасия  Евгеньевна</t>
  </si>
  <si>
    <t>Маркин Никита Александрович</t>
  </si>
  <si>
    <t>Туткушев Александр Николаевич</t>
  </si>
  <si>
    <t>Позняк Сергей Александрович</t>
  </si>
  <si>
    <t>Медведев Иван Анатольевич</t>
  </si>
  <si>
    <t>Берулева Ксения Дмитриевна</t>
  </si>
  <si>
    <t>Карпутин Виктор Андреевич</t>
  </si>
  <si>
    <t>Сычев Вадим Максимович</t>
  </si>
  <si>
    <t>Семушкин Дмитрий Юрьевич</t>
  </si>
  <si>
    <t>Нургалиев Артур Олегович</t>
  </si>
  <si>
    <t>Жебелев Андрей Александрович</t>
  </si>
  <si>
    <t>Кочиони Алина Александровна</t>
  </si>
  <si>
    <t>Мельник Маргарита Романовна</t>
  </si>
  <si>
    <t>Тришкина София Алексеевна</t>
  </si>
  <si>
    <t>Ивушкина Дарья Андреевна</t>
  </si>
  <si>
    <t>легкая атлетика</t>
  </si>
  <si>
    <t>спортигры</t>
  </si>
  <si>
    <t>Лопашенкова Александра Денисовна</t>
  </si>
  <si>
    <t>Кузнецов Данил Евгеньевич</t>
  </si>
  <si>
    <t>Тюртн Виктор Алексеевич</t>
  </si>
  <si>
    <t>Победитель</t>
  </si>
  <si>
    <t>Призер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</si>
</sst>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/>
    </xf>
    <xf numFmtId="0" fontId="5" fillId="0" borderId="20" xfId="0" applyFont="1" applyFill="1" applyBorder="1" applyAlignment="1">
      <alignment vertical="center"/>
    </xf>
    <xf numFmtId="14" fontId="0" fillId="0" borderId="20" xfId="0" applyNumberForma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5" fillId="0" borderId="24" xfId="0" applyFon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0" fillId="0" borderId="10" xfId="0" applyBorder="1" applyAlignment="1">
      <alignment horizontal="left"/>
    </xf>
    <xf numFmtId="14" fontId="0" fillId="0" borderId="12" xfId="0" applyNumberForma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wrapText="1"/>
    </xf>
    <xf numFmtId="0" fontId="7" fillId="0" borderId="20" xfId="0" applyFont="1" applyFill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5" fillId="0" borderId="20" xfId="0" applyFont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2" fontId="10" fillId="0" borderId="12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3"/>
  <sheetViews>
    <sheetView zoomScale="90" zoomScaleNormal="90" zoomScalePageLayoutView="0" workbookViewId="0" topLeftCell="A1">
      <selection activeCell="U11" sqref="U11"/>
    </sheetView>
  </sheetViews>
  <sheetFormatPr defaultColWidth="9.00390625" defaultRowHeight="12.75"/>
  <cols>
    <col min="1" max="1" width="7.375" style="0" customWidth="1"/>
    <col min="2" max="2" width="7.375" style="29" customWidth="1"/>
    <col min="3" max="3" width="36.375" style="0" customWidth="1"/>
    <col min="4" max="4" width="4.375" style="0" customWidth="1"/>
    <col min="5" max="5" width="10.625" style="0" customWidth="1"/>
    <col min="6" max="6" width="5.375" style="0" customWidth="1"/>
    <col min="7" max="7" width="5.625" style="0" customWidth="1"/>
    <col min="8" max="8" width="10.625" style="0" customWidth="1"/>
    <col min="9" max="9" width="14.00390625" style="0" customWidth="1"/>
    <col min="10" max="10" width="10.75390625" style="0" customWidth="1"/>
    <col min="11" max="13" width="14.875" style="0" customWidth="1"/>
    <col min="14" max="14" width="11.00390625" style="0" customWidth="1"/>
    <col min="15" max="15" width="13.75390625" style="0" customWidth="1"/>
    <col min="17" max="17" width="30.125" style="0" customWidth="1"/>
    <col min="18" max="18" width="11.625" style="0" customWidth="1"/>
  </cols>
  <sheetData>
    <row r="1" spans="1:2" ht="12.75">
      <c r="A1" s="21" t="s">
        <v>65</v>
      </c>
      <c r="B1" s="28"/>
    </row>
    <row r="3" spans="1:19" ht="12.75" customHeight="1">
      <c r="A3" s="181" t="s">
        <v>3</v>
      </c>
      <c r="B3" s="189" t="s">
        <v>15</v>
      </c>
      <c r="C3" s="181" t="s">
        <v>0</v>
      </c>
      <c r="D3" s="181" t="s">
        <v>14</v>
      </c>
      <c r="E3" s="182"/>
      <c r="F3" s="181" t="s">
        <v>1</v>
      </c>
      <c r="G3" s="179" t="s">
        <v>2</v>
      </c>
      <c r="H3" s="181" t="s">
        <v>5</v>
      </c>
      <c r="I3" s="181"/>
      <c r="J3" s="185" t="s">
        <v>6</v>
      </c>
      <c r="K3" s="187"/>
      <c r="L3" s="185" t="s">
        <v>169</v>
      </c>
      <c r="M3" s="186"/>
      <c r="N3" s="185" t="s">
        <v>170</v>
      </c>
      <c r="O3" s="187"/>
      <c r="P3" s="182" t="s">
        <v>9</v>
      </c>
      <c r="Q3" s="182" t="s">
        <v>10</v>
      </c>
      <c r="R3" s="182" t="s">
        <v>11</v>
      </c>
      <c r="S3" s="182" t="s">
        <v>12</v>
      </c>
    </row>
    <row r="4" spans="1:19" ht="46.5" customHeight="1">
      <c r="A4" s="181"/>
      <c r="B4" s="189"/>
      <c r="C4" s="181"/>
      <c r="D4" s="181"/>
      <c r="E4" s="188"/>
      <c r="F4" s="181"/>
      <c r="G4" s="179"/>
      <c r="H4" s="20" t="s">
        <v>7</v>
      </c>
      <c r="I4" s="20" t="s">
        <v>8</v>
      </c>
      <c r="J4" s="20" t="s">
        <v>7</v>
      </c>
      <c r="K4" s="20" t="s">
        <v>8</v>
      </c>
      <c r="L4" s="20" t="s">
        <v>7</v>
      </c>
      <c r="M4" s="20" t="s">
        <v>8</v>
      </c>
      <c r="N4" s="20" t="s">
        <v>7</v>
      </c>
      <c r="O4" s="20" t="s">
        <v>8</v>
      </c>
      <c r="P4" s="188"/>
      <c r="Q4" s="183"/>
      <c r="R4" s="183"/>
      <c r="S4" s="183"/>
    </row>
    <row r="5" spans="1:19" ht="15.75">
      <c r="A5" s="7"/>
      <c r="B5" s="30"/>
      <c r="C5" s="155" t="s">
        <v>46</v>
      </c>
      <c r="D5" s="151" t="s">
        <v>19</v>
      </c>
      <c r="E5" s="156"/>
      <c r="F5" s="143">
        <v>9</v>
      </c>
      <c r="G5" s="94">
        <v>4</v>
      </c>
      <c r="H5" s="2">
        <v>46</v>
      </c>
      <c r="I5" s="128">
        <f aca="true" t="shared" si="0" ref="I5:I16">30*H5/61.5</f>
        <v>22.4390243902439</v>
      </c>
      <c r="J5" s="2">
        <v>9.6</v>
      </c>
      <c r="K5" s="128">
        <f aca="true" t="shared" si="1" ref="K5:K33">20*J5/$J$36</f>
        <v>19.2</v>
      </c>
      <c r="L5" s="2">
        <v>27.4</v>
      </c>
      <c r="M5" s="128">
        <f aca="true" t="shared" si="2" ref="M5:M33">25*$L$36/L5</f>
        <v>24.406934306569344</v>
      </c>
      <c r="N5" s="157">
        <v>1.23</v>
      </c>
      <c r="O5" s="128">
        <f aca="true" t="shared" si="3" ref="O5:O33">25*$N$36/N5</f>
        <v>25</v>
      </c>
      <c r="P5" s="177">
        <f aca="true" t="shared" si="4" ref="P5:P33">O5+M5+K5+I5</f>
        <v>91.04595869681324</v>
      </c>
      <c r="Q5" s="32" t="s">
        <v>21</v>
      </c>
      <c r="R5" s="27" t="s">
        <v>174</v>
      </c>
      <c r="S5" s="6"/>
    </row>
    <row r="6" spans="1:19" ht="15.75">
      <c r="A6" s="7"/>
      <c r="B6" s="30"/>
      <c r="C6" s="13" t="s">
        <v>90</v>
      </c>
      <c r="D6" s="46" t="s">
        <v>19</v>
      </c>
      <c r="E6" s="100"/>
      <c r="F6" s="22">
        <v>9</v>
      </c>
      <c r="G6" s="46">
        <v>4</v>
      </c>
      <c r="H6" s="145">
        <v>52</v>
      </c>
      <c r="I6" s="128">
        <f t="shared" si="0"/>
        <v>25.365853658536587</v>
      </c>
      <c r="J6" s="145">
        <v>8.9</v>
      </c>
      <c r="K6" s="128">
        <f t="shared" si="1"/>
        <v>17.8</v>
      </c>
      <c r="L6" s="145">
        <v>28.22</v>
      </c>
      <c r="M6" s="128">
        <f t="shared" si="2"/>
        <v>23.69773210489015</v>
      </c>
      <c r="N6" s="145">
        <v>1.46</v>
      </c>
      <c r="O6" s="128">
        <f t="shared" si="3"/>
        <v>21.06164383561644</v>
      </c>
      <c r="P6" s="177">
        <f t="shared" si="4"/>
        <v>87.92522959904318</v>
      </c>
      <c r="Q6" s="32" t="s">
        <v>21</v>
      </c>
      <c r="R6" s="27" t="s">
        <v>175</v>
      </c>
      <c r="S6" s="6"/>
    </row>
    <row r="7" spans="1:19" ht="15.75">
      <c r="A7" s="7"/>
      <c r="B7" s="30"/>
      <c r="C7" s="13" t="s">
        <v>48</v>
      </c>
      <c r="D7" s="46" t="s">
        <v>19</v>
      </c>
      <c r="E7" s="103"/>
      <c r="F7" s="22">
        <v>9</v>
      </c>
      <c r="G7" s="46">
        <v>12</v>
      </c>
      <c r="H7" s="104">
        <v>42.5</v>
      </c>
      <c r="I7" s="128">
        <f t="shared" si="0"/>
        <v>20.73170731707317</v>
      </c>
      <c r="J7" s="104">
        <v>6.8</v>
      </c>
      <c r="K7" s="128">
        <f t="shared" si="1"/>
        <v>13.6</v>
      </c>
      <c r="L7" s="104">
        <v>30.88</v>
      </c>
      <c r="M7" s="128">
        <f t="shared" si="2"/>
        <v>21.656411917098445</v>
      </c>
      <c r="N7" s="104">
        <v>1.36</v>
      </c>
      <c r="O7" s="128">
        <f t="shared" si="3"/>
        <v>22.610294117647058</v>
      </c>
      <c r="P7" s="177">
        <f t="shared" si="4"/>
        <v>78.59841335181868</v>
      </c>
      <c r="Q7" s="42" t="s">
        <v>24</v>
      </c>
      <c r="R7" s="27" t="s">
        <v>175</v>
      </c>
      <c r="S7" s="6"/>
    </row>
    <row r="8" spans="1:19" ht="15.75">
      <c r="A8" s="7"/>
      <c r="B8" s="30"/>
      <c r="C8" s="15" t="s">
        <v>54</v>
      </c>
      <c r="D8" s="44" t="s">
        <v>19</v>
      </c>
      <c r="E8" s="43"/>
      <c r="F8" s="22">
        <v>11</v>
      </c>
      <c r="G8" s="44">
        <v>5</v>
      </c>
      <c r="H8" s="104">
        <v>26.5</v>
      </c>
      <c r="I8" s="128">
        <f t="shared" si="0"/>
        <v>12.926829268292684</v>
      </c>
      <c r="J8" s="104">
        <v>7.8</v>
      </c>
      <c r="K8" s="128">
        <f t="shared" si="1"/>
        <v>15.6</v>
      </c>
      <c r="L8" s="104">
        <v>27.42</v>
      </c>
      <c r="M8" s="128">
        <f t="shared" si="2"/>
        <v>24.389132020423048</v>
      </c>
      <c r="N8" s="104">
        <v>1.37</v>
      </c>
      <c r="O8" s="128">
        <f t="shared" si="3"/>
        <v>22.44525547445255</v>
      </c>
      <c r="P8" s="177">
        <f t="shared" si="4"/>
        <v>75.36121676316829</v>
      </c>
      <c r="Q8" s="42" t="s">
        <v>92</v>
      </c>
      <c r="R8" s="27" t="s">
        <v>175</v>
      </c>
      <c r="S8" s="6"/>
    </row>
    <row r="9" spans="1:19" ht="15.75">
      <c r="A9" s="19"/>
      <c r="B9" s="30"/>
      <c r="C9" s="13" t="s">
        <v>166</v>
      </c>
      <c r="D9" s="46" t="s">
        <v>19</v>
      </c>
      <c r="E9" s="103"/>
      <c r="F9" s="22">
        <v>9</v>
      </c>
      <c r="G9" s="46">
        <v>17</v>
      </c>
      <c r="H9" s="104">
        <v>33.5</v>
      </c>
      <c r="I9" s="128">
        <f t="shared" si="0"/>
        <v>16.341463414634145</v>
      </c>
      <c r="J9" s="104">
        <v>9.3</v>
      </c>
      <c r="K9" s="128">
        <f t="shared" si="1"/>
        <v>18.6</v>
      </c>
      <c r="L9" s="104">
        <v>27.38</v>
      </c>
      <c r="M9" s="128">
        <f t="shared" si="2"/>
        <v>24.424762600438278</v>
      </c>
      <c r="N9" s="104">
        <v>2.12</v>
      </c>
      <c r="O9" s="128">
        <f t="shared" si="3"/>
        <v>14.504716981132075</v>
      </c>
      <c r="P9" s="177">
        <f t="shared" si="4"/>
        <v>73.8709429962045</v>
      </c>
      <c r="Q9" s="42" t="s">
        <v>99</v>
      </c>
      <c r="R9" s="19" t="s">
        <v>175</v>
      </c>
      <c r="S9" s="6"/>
    </row>
    <row r="10" spans="1:19" ht="15.75">
      <c r="A10" s="19"/>
      <c r="B10" s="30"/>
      <c r="C10" s="15" t="s">
        <v>91</v>
      </c>
      <c r="D10" s="44" t="s">
        <v>19</v>
      </c>
      <c r="E10" s="100"/>
      <c r="F10" s="22">
        <v>9</v>
      </c>
      <c r="G10" s="44">
        <v>4</v>
      </c>
      <c r="H10" s="145">
        <v>34</v>
      </c>
      <c r="I10" s="128">
        <f t="shared" si="0"/>
        <v>16.585365853658537</v>
      </c>
      <c r="J10" s="145">
        <v>8.6</v>
      </c>
      <c r="K10" s="128">
        <f t="shared" si="1"/>
        <v>17.2</v>
      </c>
      <c r="L10" s="145">
        <v>28.26</v>
      </c>
      <c r="M10" s="128">
        <f t="shared" si="2"/>
        <v>23.66418966737438</v>
      </c>
      <c r="N10" s="145">
        <v>2.02</v>
      </c>
      <c r="O10" s="128">
        <f t="shared" si="3"/>
        <v>15.222772277227723</v>
      </c>
      <c r="P10" s="177">
        <f t="shared" si="4"/>
        <v>72.67232779826065</v>
      </c>
      <c r="Q10" s="32" t="s">
        <v>21</v>
      </c>
      <c r="R10" s="19" t="s">
        <v>175</v>
      </c>
      <c r="S10" s="6"/>
    </row>
    <row r="11" spans="1:19" ht="15.75">
      <c r="A11" s="19"/>
      <c r="B11" s="30"/>
      <c r="C11" s="13" t="s">
        <v>98</v>
      </c>
      <c r="D11" s="46" t="s">
        <v>19</v>
      </c>
      <c r="E11" s="103"/>
      <c r="F11" s="22">
        <v>10</v>
      </c>
      <c r="G11" s="46">
        <v>16</v>
      </c>
      <c r="H11" s="104">
        <v>35.5</v>
      </c>
      <c r="I11" s="128">
        <f t="shared" si="0"/>
        <v>17.317073170731707</v>
      </c>
      <c r="J11" s="104">
        <v>9.1</v>
      </c>
      <c r="K11" s="128">
        <f t="shared" si="1"/>
        <v>18.2</v>
      </c>
      <c r="L11" s="104">
        <v>28.03</v>
      </c>
      <c r="M11" s="128">
        <f t="shared" si="2"/>
        <v>23.858366036389583</v>
      </c>
      <c r="N11" s="104">
        <v>2.32</v>
      </c>
      <c r="O11" s="128">
        <f t="shared" si="3"/>
        <v>13.254310344827587</v>
      </c>
      <c r="P11" s="177">
        <f t="shared" si="4"/>
        <v>72.62974955194888</v>
      </c>
      <c r="Q11" s="42" t="s">
        <v>45</v>
      </c>
      <c r="R11" s="19" t="s">
        <v>175</v>
      </c>
      <c r="S11" s="6"/>
    </row>
    <row r="12" spans="1:19" ht="15.75">
      <c r="A12" s="19"/>
      <c r="B12" s="30"/>
      <c r="C12" s="13" t="s">
        <v>51</v>
      </c>
      <c r="D12" s="46" t="s">
        <v>19</v>
      </c>
      <c r="E12" s="43"/>
      <c r="F12" s="22">
        <v>10</v>
      </c>
      <c r="G12" s="44">
        <v>46</v>
      </c>
      <c r="H12" s="104">
        <v>26</v>
      </c>
      <c r="I12" s="128">
        <f t="shared" si="0"/>
        <v>12.682926829268293</v>
      </c>
      <c r="J12" s="104">
        <v>6.9</v>
      </c>
      <c r="K12" s="128">
        <f t="shared" si="1"/>
        <v>13.8</v>
      </c>
      <c r="L12" s="104">
        <v>27.91</v>
      </c>
      <c r="M12" s="128">
        <f t="shared" si="2"/>
        <v>23.96094589752777</v>
      </c>
      <c r="N12" s="104">
        <v>1.47</v>
      </c>
      <c r="O12" s="128">
        <f t="shared" si="3"/>
        <v>20.918367346938776</v>
      </c>
      <c r="P12" s="127">
        <f t="shared" si="4"/>
        <v>71.36224007373484</v>
      </c>
      <c r="Q12" s="33" t="s">
        <v>49</v>
      </c>
      <c r="R12" s="19"/>
      <c r="S12" s="6"/>
    </row>
    <row r="13" spans="1:19" ht="15.75">
      <c r="A13" s="19"/>
      <c r="B13" s="30"/>
      <c r="C13" s="13" t="s">
        <v>100</v>
      </c>
      <c r="D13" s="46" t="s">
        <v>19</v>
      </c>
      <c r="E13" s="103"/>
      <c r="F13" s="22">
        <v>11</v>
      </c>
      <c r="G13" s="46">
        <v>17</v>
      </c>
      <c r="H13" s="104">
        <v>31.5</v>
      </c>
      <c r="I13" s="128">
        <f t="shared" si="0"/>
        <v>15.365853658536585</v>
      </c>
      <c r="J13" s="104">
        <v>6.6</v>
      </c>
      <c r="K13" s="128">
        <f t="shared" si="1"/>
        <v>13.2</v>
      </c>
      <c r="L13" s="104">
        <v>30.03</v>
      </c>
      <c r="M13" s="128">
        <f t="shared" si="2"/>
        <v>22.269397269397267</v>
      </c>
      <c r="N13" s="104">
        <v>1.51</v>
      </c>
      <c r="O13" s="128">
        <f t="shared" si="3"/>
        <v>20.364238410596027</v>
      </c>
      <c r="P13" s="127">
        <f t="shared" si="4"/>
        <v>71.19948933852987</v>
      </c>
      <c r="Q13" s="33" t="s">
        <v>41</v>
      </c>
      <c r="R13" s="19"/>
      <c r="S13" s="6"/>
    </row>
    <row r="14" spans="1:19" ht="15.75">
      <c r="A14" s="19"/>
      <c r="B14" s="30"/>
      <c r="C14" s="15" t="s">
        <v>47</v>
      </c>
      <c r="D14" s="44" t="s">
        <v>19</v>
      </c>
      <c r="E14" s="43"/>
      <c r="F14" s="22">
        <v>9</v>
      </c>
      <c r="G14" s="44">
        <v>5</v>
      </c>
      <c r="H14" s="104">
        <v>29</v>
      </c>
      <c r="I14" s="128">
        <f t="shared" si="0"/>
        <v>14.146341463414634</v>
      </c>
      <c r="J14" s="104">
        <v>5</v>
      </c>
      <c r="K14" s="128">
        <f t="shared" si="1"/>
        <v>10</v>
      </c>
      <c r="L14" s="104">
        <v>29.9</v>
      </c>
      <c r="M14" s="128">
        <f t="shared" si="2"/>
        <v>22.366220735785955</v>
      </c>
      <c r="N14" s="104">
        <v>1.29</v>
      </c>
      <c r="O14" s="128">
        <f t="shared" si="3"/>
        <v>23.83720930232558</v>
      </c>
      <c r="P14" s="127">
        <f t="shared" si="4"/>
        <v>70.34977150152616</v>
      </c>
      <c r="Q14" s="35" t="s">
        <v>23</v>
      </c>
      <c r="R14" s="19"/>
      <c r="S14" s="6"/>
    </row>
    <row r="15" spans="1:19" ht="15.75">
      <c r="A15" s="19"/>
      <c r="B15" s="30"/>
      <c r="C15" s="13" t="s">
        <v>58</v>
      </c>
      <c r="D15" s="46" t="s">
        <v>19</v>
      </c>
      <c r="E15" s="43"/>
      <c r="F15" s="22">
        <v>11</v>
      </c>
      <c r="G15" s="46">
        <v>45</v>
      </c>
      <c r="H15" s="104">
        <v>23.5</v>
      </c>
      <c r="I15" s="128">
        <f t="shared" si="0"/>
        <v>11.463414634146341</v>
      </c>
      <c r="J15" s="104">
        <v>10</v>
      </c>
      <c r="K15" s="128">
        <f t="shared" si="1"/>
        <v>20</v>
      </c>
      <c r="L15" s="104">
        <v>27.75</v>
      </c>
      <c r="M15" s="128">
        <f t="shared" si="2"/>
        <v>24.0990990990991</v>
      </c>
      <c r="N15" s="104">
        <v>2.1</v>
      </c>
      <c r="O15" s="128">
        <f t="shared" si="3"/>
        <v>14.642857142857142</v>
      </c>
      <c r="P15" s="127">
        <f t="shared" si="4"/>
        <v>70.20537087610259</v>
      </c>
      <c r="Q15" s="33" t="s">
        <v>105</v>
      </c>
      <c r="R15" s="19"/>
      <c r="S15" s="6"/>
    </row>
    <row r="16" spans="1:19" ht="15.75">
      <c r="A16" s="19"/>
      <c r="B16" s="101"/>
      <c r="C16" s="16" t="s">
        <v>93</v>
      </c>
      <c r="D16" s="79" t="s">
        <v>19</v>
      </c>
      <c r="E16" s="43"/>
      <c r="F16" s="22">
        <v>9</v>
      </c>
      <c r="G16" s="44">
        <v>5</v>
      </c>
      <c r="H16" s="104">
        <v>25.5</v>
      </c>
      <c r="I16" s="128">
        <f t="shared" si="0"/>
        <v>12.439024390243903</v>
      </c>
      <c r="J16" s="104">
        <v>5.1</v>
      </c>
      <c r="K16" s="128">
        <f t="shared" si="1"/>
        <v>10.2</v>
      </c>
      <c r="L16" s="104">
        <v>26.75</v>
      </c>
      <c r="M16" s="128">
        <f t="shared" si="2"/>
        <v>25</v>
      </c>
      <c r="N16" s="104">
        <v>1.37</v>
      </c>
      <c r="O16" s="128">
        <f t="shared" si="3"/>
        <v>22.44525547445255</v>
      </c>
      <c r="P16" s="127">
        <f t="shared" si="4"/>
        <v>70.08427986469646</v>
      </c>
      <c r="Q16" s="35" t="s">
        <v>23</v>
      </c>
      <c r="R16" s="19"/>
      <c r="S16" s="6"/>
    </row>
    <row r="17" spans="1:19" ht="15.75">
      <c r="A17" s="19"/>
      <c r="B17" s="101"/>
      <c r="C17" s="15" t="s">
        <v>52</v>
      </c>
      <c r="D17" s="44" t="s">
        <v>19</v>
      </c>
      <c r="E17" s="100"/>
      <c r="F17" s="22">
        <v>11</v>
      </c>
      <c r="G17" s="44">
        <v>1</v>
      </c>
      <c r="H17" s="104">
        <v>32</v>
      </c>
      <c r="I17" s="128">
        <f>(30*H17)/61.5</f>
        <v>15.609756097560975</v>
      </c>
      <c r="J17" s="9">
        <v>7.8</v>
      </c>
      <c r="K17" s="128">
        <f t="shared" si="1"/>
        <v>15.6</v>
      </c>
      <c r="L17" s="9">
        <v>28.11</v>
      </c>
      <c r="M17" s="128">
        <f t="shared" si="2"/>
        <v>23.790466026325152</v>
      </c>
      <c r="N17" s="154">
        <v>2.15</v>
      </c>
      <c r="O17" s="128">
        <f t="shared" si="3"/>
        <v>14.30232558139535</v>
      </c>
      <c r="P17" s="127">
        <f t="shared" si="4"/>
        <v>69.30254770528148</v>
      </c>
      <c r="Q17" s="35" t="s">
        <v>53</v>
      </c>
      <c r="R17" s="19"/>
      <c r="S17" s="6"/>
    </row>
    <row r="18" spans="1:19" ht="15.75">
      <c r="A18" s="19"/>
      <c r="B18" s="101"/>
      <c r="C18" s="15" t="s">
        <v>165</v>
      </c>
      <c r="D18" s="94" t="s">
        <v>19</v>
      </c>
      <c r="E18" s="156"/>
      <c r="F18" s="22">
        <v>10</v>
      </c>
      <c r="G18" s="44">
        <v>29</v>
      </c>
      <c r="H18" s="104">
        <v>29</v>
      </c>
      <c r="I18" s="128">
        <f aca="true" t="shared" si="5" ref="I18:I31">30*H18/61.5</f>
        <v>14.146341463414634</v>
      </c>
      <c r="J18" s="104">
        <v>6.2</v>
      </c>
      <c r="K18" s="128">
        <f t="shared" si="1"/>
        <v>12.4</v>
      </c>
      <c r="L18" s="104">
        <v>29.23</v>
      </c>
      <c r="M18" s="128">
        <f t="shared" si="2"/>
        <v>22.878891549777624</v>
      </c>
      <c r="N18" s="104">
        <v>1.56</v>
      </c>
      <c r="O18" s="128">
        <f t="shared" si="3"/>
        <v>19.71153846153846</v>
      </c>
      <c r="P18" s="127">
        <f t="shared" si="4"/>
        <v>69.13677147473072</v>
      </c>
      <c r="Q18" s="33" t="s">
        <v>27</v>
      </c>
      <c r="R18" s="19"/>
      <c r="S18" s="6"/>
    </row>
    <row r="19" spans="1:19" ht="15.75">
      <c r="A19" s="19"/>
      <c r="B19" s="30"/>
      <c r="C19" s="15" t="s">
        <v>94</v>
      </c>
      <c r="D19" s="44" t="s">
        <v>19</v>
      </c>
      <c r="E19" s="43"/>
      <c r="F19" s="22">
        <v>10</v>
      </c>
      <c r="G19" s="44">
        <v>7</v>
      </c>
      <c r="H19" s="104">
        <v>15</v>
      </c>
      <c r="I19" s="128">
        <f t="shared" si="5"/>
        <v>7.317073170731708</v>
      </c>
      <c r="J19" s="104">
        <v>8.5</v>
      </c>
      <c r="K19" s="128">
        <f t="shared" si="1"/>
        <v>17</v>
      </c>
      <c r="L19" s="104">
        <v>27.37</v>
      </c>
      <c r="M19" s="128">
        <f t="shared" si="2"/>
        <v>24.433686518085494</v>
      </c>
      <c r="N19" s="104">
        <v>1.53</v>
      </c>
      <c r="O19" s="128">
        <f t="shared" si="3"/>
        <v>20.098039215686274</v>
      </c>
      <c r="P19" s="127">
        <f t="shared" si="4"/>
        <v>68.84879890450347</v>
      </c>
      <c r="Q19" s="33" t="s">
        <v>60</v>
      </c>
      <c r="R19" s="19"/>
      <c r="S19" s="6"/>
    </row>
    <row r="20" spans="1:19" ht="15.75">
      <c r="A20" s="19"/>
      <c r="B20" s="30"/>
      <c r="C20" s="15" t="s">
        <v>106</v>
      </c>
      <c r="D20" s="44" t="s">
        <v>19</v>
      </c>
      <c r="E20" s="43"/>
      <c r="F20" s="22">
        <v>10</v>
      </c>
      <c r="G20" s="44">
        <v>46</v>
      </c>
      <c r="H20" s="104">
        <v>26</v>
      </c>
      <c r="I20" s="128">
        <f t="shared" si="5"/>
        <v>12.682926829268293</v>
      </c>
      <c r="J20" s="104">
        <v>8</v>
      </c>
      <c r="K20" s="128">
        <f t="shared" si="1"/>
        <v>16</v>
      </c>
      <c r="L20" s="104">
        <v>28.63</v>
      </c>
      <c r="M20" s="128">
        <f t="shared" si="2"/>
        <v>23.35836535103039</v>
      </c>
      <c r="N20" s="104">
        <v>2.11</v>
      </c>
      <c r="O20" s="128">
        <f t="shared" si="3"/>
        <v>14.573459715639812</v>
      </c>
      <c r="P20" s="127">
        <f t="shared" si="4"/>
        <v>66.6147518959385</v>
      </c>
      <c r="Q20" s="33" t="s">
        <v>43</v>
      </c>
      <c r="R20" s="19"/>
      <c r="S20" s="6"/>
    </row>
    <row r="21" spans="1:19" ht="15.75">
      <c r="A21" s="19"/>
      <c r="B21" s="30"/>
      <c r="C21" s="15" t="s">
        <v>95</v>
      </c>
      <c r="D21" s="44" t="s">
        <v>19</v>
      </c>
      <c r="E21" s="43"/>
      <c r="F21" s="22">
        <v>11</v>
      </c>
      <c r="G21" s="44">
        <v>8</v>
      </c>
      <c r="H21" s="104">
        <v>10.5</v>
      </c>
      <c r="I21" s="128">
        <f t="shared" si="5"/>
        <v>5.121951219512195</v>
      </c>
      <c r="J21" s="104">
        <v>7.4</v>
      </c>
      <c r="K21" s="128">
        <f t="shared" si="1"/>
        <v>14.8</v>
      </c>
      <c r="L21" s="104">
        <v>27.41</v>
      </c>
      <c r="M21" s="128">
        <f t="shared" si="2"/>
        <v>24.39802991608902</v>
      </c>
      <c r="N21" s="104">
        <v>1.49</v>
      </c>
      <c r="O21" s="128">
        <f t="shared" si="3"/>
        <v>20.63758389261745</v>
      </c>
      <c r="P21" s="127">
        <f t="shared" si="4"/>
        <v>64.95756502821867</v>
      </c>
      <c r="Q21" s="33" t="s">
        <v>96</v>
      </c>
      <c r="R21" s="19"/>
      <c r="S21" s="6"/>
    </row>
    <row r="22" spans="1:19" ht="15.75">
      <c r="A22" s="19"/>
      <c r="B22" s="30"/>
      <c r="C22" s="15" t="s">
        <v>110</v>
      </c>
      <c r="D22" s="44" t="s">
        <v>19</v>
      </c>
      <c r="E22" s="43"/>
      <c r="F22" s="22">
        <v>10</v>
      </c>
      <c r="G22" s="44">
        <v>51</v>
      </c>
      <c r="H22" s="104">
        <v>20.5</v>
      </c>
      <c r="I22" s="128">
        <f t="shared" si="5"/>
        <v>10</v>
      </c>
      <c r="J22" s="104">
        <v>8.6</v>
      </c>
      <c r="K22" s="128">
        <f t="shared" si="1"/>
        <v>17.2</v>
      </c>
      <c r="L22" s="104">
        <v>29.89</v>
      </c>
      <c r="M22" s="128">
        <f t="shared" si="2"/>
        <v>22.373703579792572</v>
      </c>
      <c r="N22" s="104">
        <v>2.01</v>
      </c>
      <c r="O22" s="128">
        <f t="shared" si="3"/>
        <v>15.298507462686569</v>
      </c>
      <c r="P22" s="127">
        <f t="shared" si="4"/>
        <v>64.87221104247914</v>
      </c>
      <c r="Q22" s="34" t="s">
        <v>173</v>
      </c>
      <c r="R22" s="19"/>
      <c r="S22" s="6"/>
    </row>
    <row r="23" spans="1:19" ht="15.75">
      <c r="A23" s="19"/>
      <c r="B23" s="30"/>
      <c r="C23" s="13" t="s">
        <v>168</v>
      </c>
      <c r="D23" s="46" t="s">
        <v>19</v>
      </c>
      <c r="E23" s="103"/>
      <c r="F23" s="22">
        <v>10</v>
      </c>
      <c r="G23" s="46">
        <v>49</v>
      </c>
      <c r="H23" s="104">
        <v>27</v>
      </c>
      <c r="I23" s="128">
        <f t="shared" si="5"/>
        <v>13.170731707317072</v>
      </c>
      <c r="J23" s="104">
        <v>6.5</v>
      </c>
      <c r="K23" s="128">
        <f t="shared" si="1"/>
        <v>13</v>
      </c>
      <c r="L23" s="104">
        <v>28.5</v>
      </c>
      <c r="M23" s="128">
        <f t="shared" si="2"/>
        <v>23.464912280701753</v>
      </c>
      <c r="N23" s="104">
        <v>2.04</v>
      </c>
      <c r="O23" s="128">
        <f t="shared" si="3"/>
        <v>15.073529411764705</v>
      </c>
      <c r="P23" s="127">
        <f t="shared" si="4"/>
        <v>64.70917339978352</v>
      </c>
      <c r="Q23" s="34" t="s">
        <v>30</v>
      </c>
      <c r="R23" s="19"/>
      <c r="S23" s="6"/>
    </row>
    <row r="24" spans="1:19" ht="15.75">
      <c r="A24" s="19"/>
      <c r="B24" s="118"/>
      <c r="C24" s="138" t="s">
        <v>103</v>
      </c>
      <c r="D24" s="123" t="s">
        <v>19</v>
      </c>
      <c r="E24" s="124"/>
      <c r="F24" s="137">
        <v>10</v>
      </c>
      <c r="G24" s="123">
        <v>24</v>
      </c>
      <c r="H24" s="146">
        <v>26.5</v>
      </c>
      <c r="I24" s="128">
        <f t="shared" si="5"/>
        <v>12.926829268292684</v>
      </c>
      <c r="J24" s="146">
        <v>7</v>
      </c>
      <c r="K24" s="128">
        <f t="shared" si="1"/>
        <v>14</v>
      </c>
      <c r="L24" s="146">
        <v>29.37</v>
      </c>
      <c r="M24" s="128">
        <f t="shared" si="2"/>
        <v>22.76983316309159</v>
      </c>
      <c r="N24" s="104">
        <v>2.22</v>
      </c>
      <c r="O24" s="128">
        <f t="shared" si="3"/>
        <v>13.85135135135135</v>
      </c>
      <c r="P24" s="127">
        <f t="shared" si="4"/>
        <v>63.54801378273563</v>
      </c>
      <c r="Q24" s="33" t="s">
        <v>25</v>
      </c>
      <c r="R24" s="19"/>
      <c r="S24" s="6"/>
    </row>
    <row r="25" spans="1:19" ht="15.75">
      <c r="A25" s="19"/>
      <c r="B25" s="101"/>
      <c r="C25" s="13" t="s">
        <v>152</v>
      </c>
      <c r="D25" s="46" t="s">
        <v>19</v>
      </c>
      <c r="E25" s="103"/>
      <c r="F25" s="22">
        <v>11</v>
      </c>
      <c r="G25" s="46">
        <v>2</v>
      </c>
      <c r="H25" s="104">
        <v>20.5</v>
      </c>
      <c r="I25" s="128">
        <f t="shared" si="5"/>
        <v>10</v>
      </c>
      <c r="J25" s="104">
        <v>7.8</v>
      </c>
      <c r="K25" s="128">
        <f t="shared" si="1"/>
        <v>15.6</v>
      </c>
      <c r="L25" s="104">
        <v>28.61</v>
      </c>
      <c r="M25" s="128">
        <f t="shared" si="2"/>
        <v>23.37469416288011</v>
      </c>
      <c r="N25" s="104">
        <v>2.15</v>
      </c>
      <c r="O25" s="128">
        <f t="shared" si="3"/>
        <v>14.30232558139535</v>
      </c>
      <c r="P25" s="127">
        <f t="shared" si="4"/>
        <v>63.277019744275464</v>
      </c>
      <c r="Q25" s="35" t="s">
        <v>153</v>
      </c>
      <c r="R25" s="19"/>
      <c r="S25" s="6"/>
    </row>
    <row r="26" spans="1:19" ht="15.75">
      <c r="A26" s="19"/>
      <c r="B26" s="30"/>
      <c r="C26" s="13" t="s">
        <v>97</v>
      </c>
      <c r="D26" s="46" t="s">
        <v>19</v>
      </c>
      <c r="E26" s="43"/>
      <c r="F26" s="22">
        <v>11</v>
      </c>
      <c r="G26" s="46">
        <v>8</v>
      </c>
      <c r="H26" s="104">
        <v>21</v>
      </c>
      <c r="I26" s="128">
        <f t="shared" si="5"/>
        <v>10.24390243902439</v>
      </c>
      <c r="J26" s="104">
        <v>8.4</v>
      </c>
      <c r="K26" s="128">
        <f t="shared" si="1"/>
        <v>16.8</v>
      </c>
      <c r="L26" s="104">
        <v>32.32</v>
      </c>
      <c r="M26" s="128">
        <f t="shared" si="2"/>
        <v>20.691522277227723</v>
      </c>
      <c r="N26" s="104">
        <v>2.1</v>
      </c>
      <c r="O26" s="128">
        <f t="shared" si="3"/>
        <v>14.642857142857142</v>
      </c>
      <c r="P26" s="127">
        <f t="shared" si="4"/>
        <v>62.37828185910926</v>
      </c>
      <c r="Q26" s="33" t="s">
        <v>96</v>
      </c>
      <c r="R26" s="19"/>
      <c r="S26" s="6"/>
    </row>
    <row r="27" spans="1:19" ht="15.75">
      <c r="A27" s="19"/>
      <c r="B27" s="30"/>
      <c r="C27" s="15" t="s">
        <v>104</v>
      </c>
      <c r="D27" s="44" t="s">
        <v>19</v>
      </c>
      <c r="E27" s="43"/>
      <c r="F27" s="22">
        <v>10</v>
      </c>
      <c r="G27" s="44">
        <v>26</v>
      </c>
      <c r="H27" s="104">
        <v>15.5</v>
      </c>
      <c r="I27" s="128">
        <f t="shared" si="5"/>
        <v>7.560975609756097</v>
      </c>
      <c r="J27" s="104">
        <v>8.2</v>
      </c>
      <c r="K27" s="128">
        <f t="shared" si="1"/>
        <v>16.4</v>
      </c>
      <c r="L27" s="104">
        <v>33.28</v>
      </c>
      <c r="M27" s="128">
        <f t="shared" si="2"/>
        <v>20.09465144230769</v>
      </c>
      <c r="N27" s="104">
        <v>2</v>
      </c>
      <c r="O27" s="128">
        <f t="shared" si="3"/>
        <v>15.375</v>
      </c>
      <c r="P27" s="127">
        <f t="shared" si="4"/>
        <v>59.43062705206379</v>
      </c>
      <c r="Q27" s="33" t="s">
        <v>86</v>
      </c>
      <c r="R27" s="19"/>
      <c r="S27" s="6"/>
    </row>
    <row r="28" spans="1:19" ht="15.75">
      <c r="A28" s="19"/>
      <c r="B28" s="30"/>
      <c r="C28" s="15" t="s">
        <v>101</v>
      </c>
      <c r="D28" s="44" t="s">
        <v>19</v>
      </c>
      <c r="E28" s="43"/>
      <c r="F28" s="22">
        <v>11</v>
      </c>
      <c r="G28" s="44">
        <v>18</v>
      </c>
      <c r="H28" s="104">
        <v>16.5</v>
      </c>
      <c r="I28" s="128">
        <f t="shared" si="5"/>
        <v>8.048780487804878</v>
      </c>
      <c r="J28" s="104">
        <v>7.1</v>
      </c>
      <c r="K28" s="128">
        <f t="shared" si="1"/>
        <v>14.2</v>
      </c>
      <c r="L28" s="104">
        <v>30.09</v>
      </c>
      <c r="M28" s="128">
        <f t="shared" si="2"/>
        <v>22.224991691591892</v>
      </c>
      <c r="N28" s="104">
        <v>2.19</v>
      </c>
      <c r="O28" s="128">
        <f t="shared" si="3"/>
        <v>14.04109589041096</v>
      </c>
      <c r="P28" s="127">
        <f t="shared" si="4"/>
        <v>58.51486806980773</v>
      </c>
      <c r="Q28" s="33" t="s">
        <v>102</v>
      </c>
      <c r="R28" s="19"/>
      <c r="S28" s="6"/>
    </row>
    <row r="29" spans="1:19" ht="15.75">
      <c r="A29" s="19"/>
      <c r="B29" s="30"/>
      <c r="C29" s="19" t="s">
        <v>107</v>
      </c>
      <c r="D29" s="46" t="s">
        <v>19</v>
      </c>
      <c r="E29" s="103"/>
      <c r="F29" s="104">
        <v>10</v>
      </c>
      <c r="G29" s="104">
        <v>48</v>
      </c>
      <c r="H29" s="104">
        <v>22.5</v>
      </c>
      <c r="I29" s="128">
        <f t="shared" si="5"/>
        <v>10.975609756097562</v>
      </c>
      <c r="J29" s="104">
        <v>5.3</v>
      </c>
      <c r="K29" s="128">
        <f t="shared" si="1"/>
        <v>10.6</v>
      </c>
      <c r="L29" s="104">
        <v>31.3</v>
      </c>
      <c r="M29" s="128">
        <f t="shared" si="2"/>
        <v>21.36581469648562</v>
      </c>
      <c r="N29" s="104">
        <v>2.29</v>
      </c>
      <c r="O29" s="128">
        <f t="shared" si="3"/>
        <v>13.427947598253274</v>
      </c>
      <c r="P29" s="127">
        <f t="shared" si="4"/>
        <v>56.36937205083646</v>
      </c>
      <c r="Q29" s="34" t="s">
        <v>109</v>
      </c>
      <c r="R29" s="19"/>
      <c r="S29" s="6"/>
    </row>
    <row r="30" spans="1:19" ht="15.75">
      <c r="A30" s="19"/>
      <c r="B30" s="30"/>
      <c r="C30" s="19" t="s">
        <v>108</v>
      </c>
      <c r="D30" s="44" t="s">
        <v>19</v>
      </c>
      <c r="E30" s="97"/>
      <c r="F30" s="104">
        <v>11</v>
      </c>
      <c r="G30" s="104">
        <v>49</v>
      </c>
      <c r="H30" s="104">
        <v>19.5</v>
      </c>
      <c r="I30" s="128">
        <f t="shared" si="5"/>
        <v>9.512195121951219</v>
      </c>
      <c r="J30" s="104">
        <v>1</v>
      </c>
      <c r="K30" s="128">
        <f t="shared" si="1"/>
        <v>2</v>
      </c>
      <c r="L30" s="104">
        <v>27.91</v>
      </c>
      <c r="M30" s="128">
        <f t="shared" si="2"/>
        <v>23.96094589752777</v>
      </c>
      <c r="N30" s="104">
        <v>2.03</v>
      </c>
      <c r="O30" s="128">
        <f t="shared" si="3"/>
        <v>15.147783251231528</v>
      </c>
      <c r="P30" s="127">
        <f t="shared" si="4"/>
        <v>50.62092427071052</v>
      </c>
      <c r="Q30" s="34" t="s">
        <v>59</v>
      </c>
      <c r="R30" s="19"/>
      <c r="S30" s="6"/>
    </row>
    <row r="31" spans="1:19" ht="15.75">
      <c r="A31" s="19"/>
      <c r="B31" s="30"/>
      <c r="C31" s="15" t="s">
        <v>56</v>
      </c>
      <c r="D31" s="44" t="s">
        <v>19</v>
      </c>
      <c r="E31" s="43"/>
      <c r="F31" s="22">
        <v>11</v>
      </c>
      <c r="G31" s="44">
        <v>30</v>
      </c>
      <c r="H31" s="104">
        <v>22.5</v>
      </c>
      <c r="I31" s="128">
        <f t="shared" si="5"/>
        <v>10.975609756097562</v>
      </c>
      <c r="J31" s="104">
        <v>1</v>
      </c>
      <c r="K31" s="128">
        <f t="shared" si="1"/>
        <v>2</v>
      </c>
      <c r="L31" s="104">
        <v>30.85</v>
      </c>
      <c r="M31" s="128">
        <f t="shared" si="2"/>
        <v>21.677471636952998</v>
      </c>
      <c r="N31" s="104">
        <v>3.32</v>
      </c>
      <c r="O31" s="128">
        <f t="shared" si="3"/>
        <v>9.262048192771084</v>
      </c>
      <c r="P31" s="127">
        <f t="shared" si="4"/>
        <v>43.915129585821646</v>
      </c>
      <c r="Q31" s="33" t="s">
        <v>29</v>
      </c>
      <c r="R31" s="19"/>
      <c r="S31" s="6"/>
    </row>
    <row r="32" spans="1:19" ht="15.75">
      <c r="A32" s="19"/>
      <c r="B32" s="30"/>
      <c r="C32" s="15" t="s">
        <v>167</v>
      </c>
      <c r="D32" s="44" t="s">
        <v>19</v>
      </c>
      <c r="E32" s="100"/>
      <c r="F32" s="22">
        <v>9</v>
      </c>
      <c r="G32" s="44">
        <v>33</v>
      </c>
      <c r="H32" s="145">
        <v>17</v>
      </c>
      <c r="I32" s="128">
        <f>(30*H32)/61.5</f>
        <v>8.292682926829269</v>
      </c>
      <c r="J32" s="145">
        <v>1</v>
      </c>
      <c r="K32" s="128">
        <f t="shared" si="1"/>
        <v>2</v>
      </c>
      <c r="L32" s="145">
        <v>29.34</v>
      </c>
      <c r="M32" s="128">
        <f t="shared" si="2"/>
        <v>22.79311520109066</v>
      </c>
      <c r="N32" s="145">
        <v>3.32</v>
      </c>
      <c r="O32" s="128">
        <f t="shared" si="3"/>
        <v>9.262048192771084</v>
      </c>
      <c r="P32" s="127">
        <f t="shared" si="4"/>
        <v>42.34784632069102</v>
      </c>
      <c r="Q32" s="35" t="s">
        <v>50</v>
      </c>
      <c r="R32" s="19"/>
      <c r="S32" s="6"/>
    </row>
    <row r="33" spans="1:19" ht="15.75">
      <c r="A33" s="19"/>
      <c r="B33" s="30"/>
      <c r="C33" s="13" t="s">
        <v>57</v>
      </c>
      <c r="D33" s="46" t="s">
        <v>19</v>
      </c>
      <c r="E33" s="43"/>
      <c r="F33" s="22">
        <v>11</v>
      </c>
      <c r="G33" s="44">
        <v>33</v>
      </c>
      <c r="H33" s="104">
        <v>17</v>
      </c>
      <c r="I33" s="128">
        <f>30*H33/61.5</f>
        <v>8.292682926829269</v>
      </c>
      <c r="J33" s="104">
        <v>1</v>
      </c>
      <c r="K33" s="128">
        <f t="shared" si="1"/>
        <v>2</v>
      </c>
      <c r="L33" s="104">
        <v>30.58</v>
      </c>
      <c r="M33" s="128">
        <f t="shared" si="2"/>
        <v>21.868868541530414</v>
      </c>
      <c r="N33" s="104">
        <v>3.32</v>
      </c>
      <c r="O33" s="128">
        <f t="shared" si="3"/>
        <v>9.262048192771084</v>
      </c>
      <c r="P33" s="127">
        <f t="shared" si="4"/>
        <v>41.423599661130766</v>
      </c>
      <c r="Q33" s="33" t="s">
        <v>50</v>
      </c>
      <c r="R33" s="19"/>
      <c r="S33" s="6"/>
    </row>
    <row r="34" spans="1:19" ht="15.75">
      <c r="A34" s="19"/>
      <c r="B34" s="30"/>
      <c r="C34" s="13"/>
      <c r="D34" s="46"/>
      <c r="E34" s="43"/>
      <c r="F34" s="22"/>
      <c r="G34" s="44"/>
      <c r="H34" s="19"/>
      <c r="I34" s="128"/>
      <c r="J34" s="19"/>
      <c r="K34" s="128"/>
      <c r="L34" s="104"/>
      <c r="M34" s="128"/>
      <c r="N34" s="19"/>
      <c r="O34" s="128"/>
      <c r="P34" s="127"/>
      <c r="Q34" s="33"/>
      <c r="R34" s="19"/>
      <c r="S34" s="6"/>
    </row>
    <row r="35" spans="1:19" ht="15.75">
      <c r="A35" s="122"/>
      <c r="B35" s="118"/>
      <c r="C35" s="138"/>
      <c r="D35" s="123"/>
      <c r="E35" s="124"/>
      <c r="F35" s="137"/>
      <c r="G35" s="123"/>
      <c r="H35" s="122"/>
      <c r="I35" s="128"/>
      <c r="J35" s="122"/>
      <c r="K35" s="128"/>
      <c r="L35" s="146"/>
      <c r="M35" s="128"/>
      <c r="N35" s="19"/>
      <c r="O35" s="128"/>
      <c r="P35" s="127"/>
      <c r="Q35" s="33"/>
      <c r="R35" s="19"/>
      <c r="S35" s="6"/>
    </row>
    <row r="36" spans="1:19" ht="15" customHeight="1">
      <c r="A36" s="19"/>
      <c r="B36" s="101"/>
      <c r="C36" s="19"/>
      <c r="D36" s="46"/>
      <c r="E36" s="103"/>
      <c r="F36" s="104"/>
      <c r="G36" s="104"/>
      <c r="H36" s="19"/>
      <c r="I36" s="128"/>
      <c r="J36" s="19">
        <f>MAX(J5:J35)</f>
        <v>10</v>
      </c>
      <c r="K36" s="19">
        <f>MAX(K5:K35)</f>
        <v>20</v>
      </c>
      <c r="L36" s="19">
        <f>MIN(L5:L34)</f>
        <v>26.75</v>
      </c>
      <c r="M36" s="147">
        <f>MAX(M5:M35)</f>
        <v>25</v>
      </c>
      <c r="N36" s="147">
        <f>MIN(N5:N34)</f>
        <v>1.23</v>
      </c>
      <c r="O36" s="128">
        <f>MAX(O5:O33)</f>
        <v>25</v>
      </c>
      <c r="P36" s="128">
        <f>MAX(P5:P33)</f>
        <v>91.04595869681324</v>
      </c>
      <c r="Q36" s="34"/>
      <c r="R36" s="19"/>
      <c r="S36" s="6"/>
    </row>
    <row r="37" spans="1:19" ht="15.75">
      <c r="A37" s="19"/>
      <c r="B37" s="101"/>
      <c r="C37" s="13"/>
      <c r="D37" s="46"/>
      <c r="E37" s="103"/>
      <c r="F37" s="22"/>
      <c r="G37" s="46"/>
      <c r="H37" s="19"/>
      <c r="I37" s="128"/>
      <c r="J37" s="19"/>
      <c r="K37" s="128"/>
      <c r="L37" s="19"/>
      <c r="M37" s="128"/>
      <c r="N37" s="19"/>
      <c r="O37" s="128"/>
      <c r="P37" s="127"/>
      <c r="Q37" s="34"/>
      <c r="R37" s="19"/>
      <c r="S37" s="6"/>
    </row>
    <row r="38" spans="1:19" ht="15.75">
      <c r="A38" s="19"/>
      <c r="B38" s="101"/>
      <c r="C38" s="13"/>
      <c r="D38" s="46"/>
      <c r="E38" s="103"/>
      <c r="F38" s="22"/>
      <c r="G38" s="46"/>
      <c r="H38" s="19"/>
      <c r="I38" s="128"/>
      <c r="J38" s="19"/>
      <c r="K38" s="128"/>
      <c r="L38" s="104"/>
      <c r="M38" s="128"/>
      <c r="N38" s="19"/>
      <c r="O38" s="128"/>
      <c r="P38" s="127"/>
      <c r="Q38" s="34"/>
      <c r="R38" s="19"/>
      <c r="S38" s="6"/>
    </row>
    <row r="39" spans="1:19" ht="15.75">
      <c r="A39" s="19"/>
      <c r="B39" s="101"/>
      <c r="C39" s="19"/>
      <c r="D39" s="94"/>
      <c r="E39" s="95"/>
      <c r="F39" s="104"/>
      <c r="G39" s="104"/>
      <c r="H39" s="19"/>
      <c r="I39" s="128"/>
      <c r="J39" s="19"/>
      <c r="K39" s="128"/>
      <c r="L39" s="104"/>
      <c r="M39" s="128"/>
      <c r="N39" s="19"/>
      <c r="O39" s="128"/>
      <c r="P39" s="127"/>
      <c r="Q39" s="34"/>
      <c r="R39" s="19"/>
      <c r="S39" s="6"/>
    </row>
    <row r="40" spans="1:19" ht="15.75">
      <c r="A40" s="19"/>
      <c r="B40" s="101"/>
      <c r="C40" s="19"/>
      <c r="D40" s="44"/>
      <c r="E40" s="97"/>
      <c r="F40" s="104"/>
      <c r="G40" s="104"/>
      <c r="H40" s="19"/>
      <c r="I40" s="128"/>
      <c r="J40" s="19"/>
      <c r="K40" s="128"/>
      <c r="L40" s="104"/>
      <c r="M40" s="128"/>
      <c r="N40" s="19"/>
      <c r="O40" s="128"/>
      <c r="P40" s="127"/>
      <c r="Q40" s="35"/>
      <c r="R40" s="19"/>
      <c r="S40" s="6"/>
    </row>
    <row r="41" spans="1:19" ht="15.75">
      <c r="A41" s="19"/>
      <c r="B41" s="101"/>
      <c r="C41" s="13"/>
      <c r="D41" s="46"/>
      <c r="E41" s="103"/>
      <c r="F41" s="22"/>
      <c r="G41" s="46"/>
      <c r="H41" s="19"/>
      <c r="I41" s="128"/>
      <c r="J41" s="19"/>
      <c r="K41" s="128"/>
      <c r="L41" s="104"/>
      <c r="M41" s="128"/>
      <c r="N41" s="19"/>
      <c r="O41" s="128"/>
      <c r="P41" s="127"/>
      <c r="Q41" s="36"/>
      <c r="R41" s="19"/>
      <c r="S41" s="6"/>
    </row>
    <row r="42" spans="1:19" ht="15.75">
      <c r="A42" s="19"/>
      <c r="B42" s="101"/>
      <c r="C42" s="13"/>
      <c r="D42" s="46"/>
      <c r="E42" s="103"/>
      <c r="F42" s="22"/>
      <c r="G42" s="46"/>
      <c r="H42" s="19"/>
      <c r="I42" s="128"/>
      <c r="J42" s="19"/>
      <c r="K42" s="128"/>
      <c r="L42" s="104"/>
      <c r="M42" s="128"/>
      <c r="N42" s="19"/>
      <c r="O42" s="128"/>
      <c r="P42" s="127"/>
      <c r="Q42" s="36"/>
      <c r="R42" s="19"/>
      <c r="S42" s="6"/>
    </row>
    <row r="43" spans="1:19" ht="15.75">
      <c r="A43" s="19"/>
      <c r="B43" s="101"/>
      <c r="C43" s="13"/>
      <c r="D43" s="46"/>
      <c r="E43" s="103"/>
      <c r="F43" s="22"/>
      <c r="G43" s="46"/>
      <c r="H43" s="19"/>
      <c r="I43" s="128"/>
      <c r="J43" s="19"/>
      <c r="K43" s="128"/>
      <c r="L43" s="19"/>
      <c r="M43" s="128"/>
      <c r="N43" s="19"/>
      <c r="O43" s="128"/>
      <c r="P43" s="127"/>
      <c r="Q43" s="36"/>
      <c r="R43" s="19"/>
      <c r="S43" s="6"/>
    </row>
    <row r="44" spans="1:19" ht="15.75">
      <c r="A44" s="19"/>
      <c r="B44" s="101"/>
      <c r="C44" s="13"/>
      <c r="D44" s="46"/>
      <c r="E44" s="103"/>
      <c r="F44" s="22"/>
      <c r="G44" s="46"/>
      <c r="H44" s="19"/>
      <c r="I44" s="128"/>
      <c r="J44" s="19"/>
      <c r="K44" s="128"/>
      <c r="L44" s="104"/>
      <c r="M44" s="128"/>
      <c r="N44" s="19"/>
      <c r="O44" s="128"/>
      <c r="P44" s="127"/>
      <c r="Q44" s="35"/>
      <c r="R44" s="19"/>
      <c r="S44" s="6"/>
    </row>
    <row r="45" spans="1:19" ht="15.75">
      <c r="A45" s="19"/>
      <c r="B45" s="101"/>
      <c r="C45" s="19"/>
      <c r="D45" s="44"/>
      <c r="E45" s="97"/>
      <c r="F45" s="104"/>
      <c r="G45" s="104"/>
      <c r="H45" s="19"/>
      <c r="I45" s="128"/>
      <c r="J45" s="19"/>
      <c r="K45" s="128"/>
      <c r="L45" s="19"/>
      <c r="M45" s="128"/>
      <c r="N45" s="19"/>
      <c r="O45" s="128"/>
      <c r="P45" s="127"/>
      <c r="Q45" s="35"/>
      <c r="R45" s="19"/>
      <c r="S45" s="6"/>
    </row>
    <row r="46" spans="1:19" ht="15.75">
      <c r="A46" s="19"/>
      <c r="B46" s="101"/>
      <c r="C46" s="19"/>
      <c r="D46" s="44"/>
      <c r="E46" s="97"/>
      <c r="F46" s="104"/>
      <c r="G46" s="104"/>
      <c r="H46" s="19"/>
      <c r="I46" s="128"/>
      <c r="J46" s="19"/>
      <c r="K46" s="128"/>
      <c r="L46" s="19"/>
      <c r="M46" s="128"/>
      <c r="N46" s="19"/>
      <c r="O46" s="128"/>
      <c r="P46" s="127"/>
      <c r="Q46" s="35"/>
      <c r="R46" s="19"/>
      <c r="S46" s="6"/>
    </row>
    <row r="47" spans="1:19" ht="15.75">
      <c r="A47" s="19"/>
      <c r="B47" s="101"/>
      <c r="C47" s="13"/>
      <c r="D47" s="46"/>
      <c r="E47" s="103"/>
      <c r="F47" s="22"/>
      <c r="G47" s="46"/>
      <c r="H47" s="19"/>
      <c r="I47" s="128"/>
      <c r="J47" s="19"/>
      <c r="K47" s="128"/>
      <c r="L47" s="19"/>
      <c r="M47" s="128"/>
      <c r="N47" s="19"/>
      <c r="O47" s="128"/>
      <c r="P47" s="127"/>
      <c r="Q47" s="36"/>
      <c r="R47" s="19"/>
      <c r="S47" s="6"/>
    </row>
    <row r="48" spans="1:19" ht="15.75">
      <c r="A48" s="19"/>
      <c r="B48" s="101"/>
      <c r="C48" s="13"/>
      <c r="D48" s="46"/>
      <c r="E48" s="103"/>
      <c r="F48" s="22"/>
      <c r="G48" s="46"/>
      <c r="H48" s="19"/>
      <c r="I48" s="128"/>
      <c r="J48" s="19"/>
      <c r="K48" s="128"/>
      <c r="L48" s="19"/>
      <c r="M48" s="128"/>
      <c r="N48" s="19"/>
      <c r="O48" s="128"/>
      <c r="P48" s="127"/>
      <c r="Q48" s="37"/>
      <c r="R48" s="19"/>
      <c r="S48" s="6"/>
    </row>
    <row r="49" spans="1:19" ht="15.75">
      <c r="A49" s="125"/>
      <c r="B49" s="92"/>
      <c r="C49" s="19"/>
      <c r="D49" s="94"/>
      <c r="E49" s="95"/>
      <c r="F49" s="19"/>
      <c r="G49" s="19"/>
      <c r="H49" s="125"/>
      <c r="I49" s="128"/>
      <c r="J49" s="125"/>
      <c r="K49" s="128"/>
      <c r="L49" s="125"/>
      <c r="M49" s="128"/>
      <c r="N49" s="19"/>
      <c r="O49" s="128"/>
      <c r="P49" s="127"/>
      <c r="Q49" s="36"/>
      <c r="R49" s="19"/>
      <c r="S49" s="6"/>
    </row>
    <row r="50" spans="1:19" ht="15.75">
      <c r="A50" s="19"/>
      <c r="B50" s="30"/>
      <c r="C50" s="19"/>
      <c r="D50" s="44"/>
      <c r="E50" s="97"/>
      <c r="F50" s="19"/>
      <c r="G50" s="19"/>
      <c r="H50" s="19"/>
      <c r="I50" s="128"/>
      <c r="J50" s="19"/>
      <c r="K50" s="128"/>
      <c r="L50" s="19"/>
      <c r="M50" s="128"/>
      <c r="N50" s="19"/>
      <c r="O50" s="128"/>
      <c r="P50" s="127"/>
      <c r="Q50" s="38"/>
      <c r="R50" s="19"/>
      <c r="S50" s="6"/>
    </row>
    <row r="51" spans="1:19" ht="15.75">
      <c r="A51" s="19"/>
      <c r="B51" s="30"/>
      <c r="C51" s="19"/>
      <c r="D51" s="46"/>
      <c r="E51" s="97"/>
      <c r="F51" s="19"/>
      <c r="G51" s="19"/>
      <c r="H51" s="19"/>
      <c r="I51" s="19"/>
      <c r="J51" s="19"/>
      <c r="K51" s="19"/>
      <c r="L51" s="19"/>
      <c r="M51" s="128"/>
      <c r="N51" s="19"/>
      <c r="O51" s="128"/>
      <c r="P51" s="127"/>
      <c r="Q51" s="39"/>
      <c r="R51" s="19"/>
      <c r="S51" s="6"/>
    </row>
    <row r="52" spans="1:19" ht="15.75">
      <c r="A52" s="19"/>
      <c r="B52" s="30"/>
      <c r="C52" s="19"/>
      <c r="D52" s="44"/>
      <c r="E52" s="97"/>
      <c r="F52" s="19"/>
      <c r="G52" s="19"/>
      <c r="H52" s="19"/>
      <c r="I52" s="19"/>
      <c r="J52" s="19"/>
      <c r="K52" s="19"/>
      <c r="L52" s="19"/>
      <c r="M52" s="128"/>
      <c r="N52" s="19"/>
      <c r="O52" s="19"/>
      <c r="P52" s="127"/>
      <c r="Q52" s="37"/>
      <c r="R52" s="19"/>
      <c r="S52" s="6"/>
    </row>
    <row r="53" spans="1:19" ht="15.75">
      <c r="A53" s="19"/>
      <c r="B53" s="30"/>
      <c r="C53" s="19"/>
      <c r="D53" s="44"/>
      <c r="E53" s="97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38"/>
      <c r="R53" s="19"/>
      <c r="S53" s="6"/>
    </row>
    <row r="54" spans="1:19" ht="15.75">
      <c r="A54" s="19"/>
      <c r="B54" s="30"/>
      <c r="C54" s="54"/>
      <c r="D54" s="44"/>
      <c r="E54" s="48"/>
      <c r="F54" s="22"/>
      <c r="G54" s="44"/>
      <c r="H54" s="19"/>
      <c r="I54" s="19"/>
      <c r="J54" s="19"/>
      <c r="K54" s="19"/>
      <c r="L54" s="135"/>
      <c r="M54" s="19"/>
      <c r="N54" s="136"/>
      <c r="O54" s="19"/>
      <c r="P54" s="19"/>
      <c r="Q54" s="38"/>
      <c r="R54" s="19"/>
      <c r="S54" s="6"/>
    </row>
    <row r="55" spans="1:19" ht="15.75">
      <c r="A55" s="19"/>
      <c r="B55" s="30"/>
      <c r="C55" s="54"/>
      <c r="D55" s="44"/>
      <c r="E55" s="48"/>
      <c r="F55" s="22"/>
      <c r="G55" s="44"/>
      <c r="H55" s="19"/>
      <c r="I55" s="19"/>
      <c r="J55" s="19"/>
      <c r="K55" s="19"/>
      <c r="L55" s="19"/>
      <c r="M55" s="19"/>
      <c r="N55" s="19"/>
      <c r="O55" s="19"/>
      <c r="P55" s="19"/>
      <c r="Q55" s="38"/>
      <c r="R55" s="19"/>
      <c r="S55" s="6"/>
    </row>
    <row r="56" spans="1:19" ht="15.75">
      <c r="A56" s="19"/>
      <c r="B56" s="30"/>
      <c r="C56" s="13"/>
      <c r="D56" s="46"/>
      <c r="E56" s="48"/>
      <c r="F56" s="22"/>
      <c r="G56" s="44"/>
      <c r="H56" s="19"/>
      <c r="I56" s="19"/>
      <c r="J56" s="19"/>
      <c r="K56" s="19"/>
      <c r="L56" s="19"/>
      <c r="M56" s="19"/>
      <c r="N56" s="19"/>
      <c r="O56" s="19"/>
      <c r="P56" s="19"/>
      <c r="Q56" s="39"/>
      <c r="R56" s="19"/>
      <c r="S56" s="6"/>
    </row>
    <row r="57" spans="1:19" ht="15.75">
      <c r="A57" s="19"/>
      <c r="B57" s="30"/>
      <c r="C57" s="54"/>
      <c r="D57" s="44"/>
      <c r="E57" s="48"/>
      <c r="F57" s="22"/>
      <c r="G57" s="44"/>
      <c r="H57" s="19"/>
      <c r="I57" s="19"/>
      <c r="J57" s="19"/>
      <c r="K57" s="19"/>
      <c r="L57" s="19"/>
      <c r="M57" s="19"/>
      <c r="N57" s="19"/>
      <c r="O57" s="19"/>
      <c r="P57" s="19"/>
      <c r="Q57" s="38"/>
      <c r="R57" s="19"/>
      <c r="S57" s="6"/>
    </row>
    <row r="58" spans="1:19" ht="15.75">
      <c r="A58" s="19"/>
      <c r="B58" s="30"/>
      <c r="C58" s="54"/>
      <c r="D58" s="44"/>
      <c r="E58" s="48"/>
      <c r="F58" s="22"/>
      <c r="G58" s="44"/>
      <c r="H58" s="19"/>
      <c r="I58" s="19"/>
      <c r="J58" s="19"/>
      <c r="K58" s="19"/>
      <c r="L58" s="19"/>
      <c r="M58" s="19"/>
      <c r="N58" s="19"/>
      <c r="O58" s="19"/>
      <c r="P58" s="19"/>
      <c r="Q58" s="38"/>
      <c r="R58" s="19"/>
      <c r="S58" s="6"/>
    </row>
    <row r="59" spans="1:19" ht="15.75">
      <c r="A59" s="19"/>
      <c r="B59" s="30"/>
      <c r="C59" s="54"/>
      <c r="D59" s="44"/>
      <c r="E59" s="48"/>
      <c r="F59" s="22"/>
      <c r="G59" s="44"/>
      <c r="H59" s="19"/>
      <c r="I59" s="19"/>
      <c r="J59" s="19"/>
      <c r="K59" s="19"/>
      <c r="L59" s="19"/>
      <c r="M59" s="19"/>
      <c r="N59" s="19"/>
      <c r="O59" s="19"/>
      <c r="P59" s="19"/>
      <c r="Q59" s="38"/>
      <c r="R59" s="19"/>
      <c r="S59" s="6"/>
    </row>
    <row r="60" spans="1:19" ht="15.75">
      <c r="A60" s="19"/>
      <c r="B60" s="30"/>
      <c r="C60" s="53"/>
      <c r="D60" s="46"/>
      <c r="E60" s="48"/>
      <c r="F60" s="22"/>
      <c r="G60" s="46"/>
      <c r="H60" s="19"/>
      <c r="I60" s="19"/>
      <c r="J60" s="19"/>
      <c r="K60" s="19"/>
      <c r="L60" s="19"/>
      <c r="M60" s="19"/>
      <c r="N60" s="19"/>
      <c r="O60" s="19"/>
      <c r="P60" s="19"/>
      <c r="Q60" s="38"/>
      <c r="R60" s="19"/>
      <c r="S60" s="6"/>
    </row>
    <row r="61" spans="1:19" ht="15.75">
      <c r="A61" s="19"/>
      <c r="B61" s="30"/>
      <c r="C61" s="53"/>
      <c r="D61" s="46"/>
      <c r="E61" s="48"/>
      <c r="F61" s="22"/>
      <c r="G61" s="44"/>
      <c r="H61" s="19"/>
      <c r="I61" s="19"/>
      <c r="J61" s="19"/>
      <c r="K61" s="19"/>
      <c r="L61" s="19"/>
      <c r="M61" s="19"/>
      <c r="N61" s="19"/>
      <c r="O61" s="19"/>
      <c r="P61" s="19"/>
      <c r="Q61" s="38"/>
      <c r="R61" s="19"/>
      <c r="S61" s="6"/>
    </row>
    <row r="62" spans="1:19" ht="15.75">
      <c r="A62" s="19"/>
      <c r="B62" s="30"/>
      <c r="C62" s="53"/>
      <c r="D62" s="46"/>
      <c r="E62" s="48"/>
      <c r="F62" s="22"/>
      <c r="G62" s="44"/>
      <c r="H62" s="19"/>
      <c r="I62" s="19"/>
      <c r="J62" s="19"/>
      <c r="K62" s="19"/>
      <c r="L62" s="19"/>
      <c r="M62" s="19"/>
      <c r="N62" s="19"/>
      <c r="O62" s="19"/>
      <c r="P62" s="19"/>
      <c r="Q62" s="38"/>
      <c r="R62" s="19"/>
      <c r="S62" s="6"/>
    </row>
    <row r="63" spans="1:19" ht="15.75">
      <c r="A63" s="19"/>
      <c r="B63" s="30"/>
      <c r="C63" s="54"/>
      <c r="D63" s="44"/>
      <c r="E63" s="48"/>
      <c r="F63" s="22"/>
      <c r="G63" s="44"/>
      <c r="H63" s="19"/>
      <c r="I63" s="19"/>
      <c r="J63" s="19"/>
      <c r="K63" s="19"/>
      <c r="L63" s="19"/>
      <c r="M63" s="19"/>
      <c r="N63" s="19"/>
      <c r="O63" s="19"/>
      <c r="P63" s="19"/>
      <c r="Q63" s="38"/>
      <c r="R63" s="19"/>
      <c r="S63" s="6"/>
    </row>
    <row r="64" spans="1:19" ht="30.75" customHeight="1">
      <c r="A64" s="19"/>
      <c r="B64" s="30"/>
      <c r="C64" s="13"/>
      <c r="D64" s="46"/>
      <c r="E64" s="48"/>
      <c r="F64" s="22"/>
      <c r="G64" s="44"/>
      <c r="H64" s="19"/>
      <c r="I64" s="19"/>
      <c r="J64" s="19"/>
      <c r="K64" s="19"/>
      <c r="L64" s="19"/>
      <c r="M64" s="19"/>
      <c r="N64" s="19"/>
      <c r="O64" s="19"/>
      <c r="P64" s="19"/>
      <c r="Q64" s="34"/>
      <c r="R64" s="19"/>
      <c r="S64" s="6"/>
    </row>
    <row r="65" spans="1:19" ht="27" customHeight="1">
      <c r="A65" s="19"/>
      <c r="B65" s="30"/>
      <c r="C65" s="54"/>
      <c r="D65" s="44"/>
      <c r="E65" s="48"/>
      <c r="F65" s="22"/>
      <c r="G65" s="44"/>
      <c r="H65" s="19"/>
      <c r="I65" s="19"/>
      <c r="J65" s="19"/>
      <c r="K65" s="19"/>
      <c r="L65" s="19"/>
      <c r="M65" s="19"/>
      <c r="N65" s="19"/>
      <c r="O65" s="19"/>
      <c r="P65" s="19"/>
      <c r="Q65" s="34"/>
      <c r="R65" s="19"/>
      <c r="S65" s="6"/>
    </row>
    <row r="66" spans="1:19" ht="28.5" customHeight="1">
      <c r="A66" s="19"/>
      <c r="B66" s="30"/>
      <c r="C66" s="53"/>
      <c r="D66" s="46"/>
      <c r="E66" s="48"/>
      <c r="F66" s="22"/>
      <c r="G66" s="44"/>
      <c r="H66" s="19"/>
      <c r="I66" s="19"/>
      <c r="J66" s="19"/>
      <c r="K66" s="19"/>
      <c r="L66" s="19"/>
      <c r="M66" s="19"/>
      <c r="N66" s="19"/>
      <c r="O66" s="19"/>
      <c r="P66" s="19"/>
      <c r="Q66" s="34"/>
      <c r="R66" s="19"/>
      <c r="S66" s="6"/>
    </row>
    <row r="67" spans="1:19" ht="32.25" customHeight="1">
      <c r="A67" s="19"/>
      <c r="B67" s="30"/>
      <c r="C67" s="54"/>
      <c r="D67" s="44"/>
      <c r="E67" s="48"/>
      <c r="F67" s="22"/>
      <c r="G67" s="44"/>
      <c r="H67" s="19"/>
      <c r="I67" s="19"/>
      <c r="J67" s="19"/>
      <c r="K67" s="19"/>
      <c r="L67" s="19"/>
      <c r="M67" s="19"/>
      <c r="N67" s="19"/>
      <c r="O67" s="19"/>
      <c r="P67" s="19"/>
      <c r="Q67" s="34"/>
      <c r="R67" s="19"/>
      <c r="S67" s="6"/>
    </row>
    <row r="68" spans="1:19" ht="25.5" customHeight="1">
      <c r="A68" s="19"/>
      <c r="B68" s="30"/>
      <c r="C68" s="53"/>
      <c r="D68" s="46"/>
      <c r="E68" s="48"/>
      <c r="F68" s="22"/>
      <c r="G68" s="46"/>
      <c r="H68" s="19"/>
      <c r="I68" s="19"/>
      <c r="J68" s="19"/>
      <c r="K68" s="19"/>
      <c r="L68" s="19"/>
      <c r="M68" s="19"/>
      <c r="N68" s="19"/>
      <c r="O68" s="19"/>
      <c r="P68" s="19"/>
      <c r="Q68" s="34"/>
      <c r="R68" s="19"/>
      <c r="S68" s="6"/>
    </row>
    <row r="69" spans="1:19" ht="30" customHeight="1">
      <c r="A69" s="19"/>
      <c r="B69" s="30"/>
      <c r="C69" s="17"/>
      <c r="D69" s="8"/>
      <c r="E69" s="7"/>
      <c r="F69" s="22"/>
      <c r="G69" s="44"/>
      <c r="H69" s="19"/>
      <c r="I69" s="19"/>
      <c r="J69" s="19"/>
      <c r="K69" s="19"/>
      <c r="L69" s="19"/>
      <c r="M69" s="19"/>
      <c r="N69" s="19"/>
      <c r="O69" s="19"/>
      <c r="P69" s="19"/>
      <c r="Q69" s="34"/>
      <c r="R69" s="19"/>
      <c r="S69" s="6"/>
    </row>
    <row r="70" spans="1:19" ht="15.75">
      <c r="A70" s="19"/>
      <c r="B70" s="30"/>
      <c r="C70" s="12"/>
      <c r="D70" s="7"/>
      <c r="E70" s="11"/>
      <c r="F70" s="22"/>
      <c r="G70" s="46"/>
      <c r="H70" s="19"/>
      <c r="I70" s="19"/>
      <c r="J70" s="19"/>
      <c r="K70" s="19"/>
      <c r="L70" s="19"/>
      <c r="M70" s="19"/>
      <c r="N70" s="19"/>
      <c r="O70" s="19"/>
      <c r="P70" s="19"/>
      <c r="Q70" s="33"/>
      <c r="R70" s="19"/>
      <c r="S70" s="6"/>
    </row>
    <row r="71" spans="1:19" ht="15.75">
      <c r="A71" s="19"/>
      <c r="B71" s="30"/>
      <c r="C71" s="12"/>
      <c r="D71" s="7"/>
      <c r="E71" s="11"/>
      <c r="F71" s="22"/>
      <c r="G71" s="44"/>
      <c r="H71" s="19"/>
      <c r="I71" s="19"/>
      <c r="J71" s="19"/>
      <c r="K71" s="19"/>
      <c r="L71" s="19"/>
      <c r="M71" s="19"/>
      <c r="N71" s="19"/>
      <c r="O71" s="19"/>
      <c r="P71" s="19"/>
      <c r="Q71" s="33"/>
      <c r="R71" s="19"/>
      <c r="S71" s="6"/>
    </row>
    <row r="72" spans="1:19" ht="15.75">
      <c r="A72" s="19"/>
      <c r="B72" s="30"/>
      <c r="C72" s="12"/>
      <c r="D72" s="7"/>
      <c r="E72" s="11"/>
      <c r="F72" s="22"/>
      <c r="G72" s="44"/>
      <c r="H72" s="19"/>
      <c r="I72" s="19"/>
      <c r="J72" s="19"/>
      <c r="K72" s="19"/>
      <c r="L72" s="19"/>
      <c r="M72" s="19"/>
      <c r="N72" s="19"/>
      <c r="O72" s="19"/>
      <c r="P72" s="19"/>
      <c r="Q72" s="34"/>
      <c r="R72" s="19"/>
      <c r="S72" s="6"/>
    </row>
    <row r="73" spans="1:19" ht="15.75">
      <c r="A73" s="19"/>
      <c r="B73" s="30"/>
      <c r="C73" s="17"/>
      <c r="D73" s="7"/>
      <c r="E73" s="6"/>
      <c r="F73" s="22"/>
      <c r="G73" s="44"/>
      <c r="H73" s="19"/>
      <c r="I73" s="19"/>
      <c r="J73" s="19"/>
      <c r="K73" s="19"/>
      <c r="L73" s="19"/>
      <c r="M73" s="19"/>
      <c r="N73" s="19"/>
      <c r="O73" s="19"/>
      <c r="P73" s="19"/>
      <c r="Q73" s="33"/>
      <c r="R73" s="19"/>
      <c r="S73" s="6"/>
    </row>
    <row r="74" spans="1:19" ht="15.75">
      <c r="A74" s="19"/>
      <c r="B74" s="30"/>
      <c r="C74" s="17"/>
      <c r="D74" s="7"/>
      <c r="E74" s="6"/>
      <c r="F74" s="22"/>
      <c r="G74" s="44"/>
      <c r="H74" s="19"/>
      <c r="I74" s="19"/>
      <c r="J74" s="19"/>
      <c r="K74" s="19"/>
      <c r="L74" s="19"/>
      <c r="M74" s="19"/>
      <c r="N74" s="19"/>
      <c r="O74" s="19"/>
      <c r="P74" s="19"/>
      <c r="Q74" s="33"/>
      <c r="R74" s="19"/>
      <c r="S74" s="6"/>
    </row>
    <row r="75" spans="1:19" ht="15.75">
      <c r="A75" s="19"/>
      <c r="B75" s="30"/>
      <c r="C75" s="12"/>
      <c r="D75" s="7"/>
      <c r="E75" s="11"/>
      <c r="F75" s="22"/>
      <c r="G75" s="44"/>
      <c r="H75" s="19"/>
      <c r="I75" s="19"/>
      <c r="J75" s="19"/>
      <c r="K75" s="19"/>
      <c r="L75" s="19"/>
      <c r="M75" s="19"/>
      <c r="N75" s="19"/>
      <c r="O75" s="19"/>
      <c r="P75" s="19"/>
      <c r="Q75" s="34"/>
      <c r="R75" s="19"/>
      <c r="S75" s="6"/>
    </row>
    <row r="76" spans="1:19" ht="15.75">
      <c r="A76" s="19"/>
      <c r="B76" s="30"/>
      <c r="C76" s="12"/>
      <c r="D76" s="7"/>
      <c r="E76" s="11"/>
      <c r="F76" s="22"/>
      <c r="G76" s="44"/>
      <c r="H76" s="19"/>
      <c r="I76" s="19"/>
      <c r="J76" s="19"/>
      <c r="K76" s="19"/>
      <c r="L76" s="19"/>
      <c r="M76" s="19"/>
      <c r="N76" s="19"/>
      <c r="O76" s="19"/>
      <c r="P76" s="19"/>
      <c r="Q76" s="34"/>
      <c r="R76" s="19"/>
      <c r="S76" s="6"/>
    </row>
    <row r="77" spans="1:19" ht="15.75">
      <c r="A77" s="19"/>
      <c r="B77" s="30"/>
      <c r="C77" s="17"/>
      <c r="D77" s="7"/>
      <c r="E77" s="11"/>
      <c r="F77" s="22"/>
      <c r="G77" s="44"/>
      <c r="H77" s="19"/>
      <c r="I77" s="19"/>
      <c r="J77" s="19"/>
      <c r="K77" s="19"/>
      <c r="L77" s="19"/>
      <c r="M77" s="19"/>
      <c r="N77" s="19"/>
      <c r="O77" s="19"/>
      <c r="P77" s="19"/>
      <c r="Q77" s="34"/>
      <c r="R77" s="19"/>
      <c r="S77" s="6"/>
    </row>
    <row r="78" spans="1:19" ht="15.75">
      <c r="A78" s="19"/>
      <c r="B78" s="30"/>
      <c r="C78" s="17"/>
      <c r="D78" s="7"/>
      <c r="E78" s="11"/>
      <c r="F78" s="22"/>
      <c r="G78" s="44"/>
      <c r="H78" s="19"/>
      <c r="I78" s="19"/>
      <c r="J78" s="19"/>
      <c r="K78" s="19"/>
      <c r="L78" s="19"/>
      <c r="M78" s="19"/>
      <c r="N78" s="19"/>
      <c r="O78" s="19"/>
      <c r="P78" s="19"/>
      <c r="Q78" s="34"/>
      <c r="R78" s="19"/>
      <c r="S78" s="6"/>
    </row>
    <row r="79" spans="1:19" ht="16.5" thickBot="1">
      <c r="A79" s="19"/>
      <c r="B79" s="30"/>
      <c r="C79" s="12"/>
      <c r="D79" s="7"/>
      <c r="E79" s="11"/>
      <c r="F79" s="56"/>
      <c r="G79" s="58"/>
      <c r="H79" s="19"/>
      <c r="I79" s="19"/>
      <c r="J79" s="19"/>
      <c r="K79" s="19"/>
      <c r="L79" s="19"/>
      <c r="M79" s="19"/>
      <c r="N79" s="19"/>
      <c r="O79" s="19"/>
      <c r="P79" s="19"/>
      <c r="Q79" s="34"/>
      <c r="R79" s="19"/>
      <c r="S79" s="6"/>
    </row>
    <row r="80" spans="1:19" ht="15.75">
      <c r="A80" s="19"/>
      <c r="B80" s="30"/>
      <c r="C80" s="17"/>
      <c r="D80" s="7"/>
      <c r="E80" s="11"/>
      <c r="F80" s="85"/>
      <c r="G80" s="83"/>
      <c r="H80" s="19"/>
      <c r="I80" s="19"/>
      <c r="J80" s="19"/>
      <c r="K80" s="19"/>
      <c r="L80" s="19"/>
      <c r="M80" s="19"/>
      <c r="N80" s="19"/>
      <c r="O80" s="19"/>
      <c r="P80" s="19"/>
      <c r="Q80" s="38"/>
      <c r="R80" s="19"/>
      <c r="S80" s="6"/>
    </row>
    <row r="81" spans="1:19" ht="15.75">
      <c r="A81" s="19"/>
      <c r="B81" s="30"/>
      <c r="C81" s="15"/>
      <c r="D81" s="8"/>
      <c r="E81" s="11"/>
      <c r="F81" s="85"/>
      <c r="G81" s="83"/>
      <c r="H81" s="19"/>
      <c r="I81" s="19"/>
      <c r="J81" s="19"/>
      <c r="K81" s="19"/>
      <c r="L81" s="19"/>
      <c r="M81" s="19"/>
      <c r="N81" s="19"/>
      <c r="O81" s="19"/>
      <c r="P81" s="19"/>
      <c r="Q81" s="35"/>
      <c r="R81" s="19"/>
      <c r="S81" s="6"/>
    </row>
    <row r="82" spans="1:19" ht="15.75">
      <c r="A82" s="19"/>
      <c r="B82" s="30"/>
      <c r="C82" s="17"/>
      <c r="D82" s="8"/>
      <c r="E82" s="6"/>
      <c r="F82" s="85"/>
      <c r="G82" s="83"/>
      <c r="H82" s="19"/>
      <c r="I82" s="19"/>
      <c r="J82" s="19"/>
      <c r="K82" s="19"/>
      <c r="L82" s="19"/>
      <c r="M82" s="19"/>
      <c r="N82" s="19"/>
      <c r="O82" s="19"/>
      <c r="P82" s="19"/>
      <c r="Q82" s="35"/>
      <c r="R82" s="19"/>
      <c r="S82" s="6"/>
    </row>
    <row r="83" spans="1:19" ht="15.75">
      <c r="A83" s="19"/>
      <c r="B83" s="30"/>
      <c r="C83" s="17"/>
      <c r="D83" s="8"/>
      <c r="E83" s="11"/>
      <c r="F83" s="85"/>
      <c r="G83" s="83"/>
      <c r="H83" s="19"/>
      <c r="I83" s="19"/>
      <c r="J83" s="19"/>
      <c r="K83" s="19"/>
      <c r="L83" s="19"/>
      <c r="M83" s="19"/>
      <c r="N83" s="19"/>
      <c r="O83" s="19"/>
      <c r="P83" s="19"/>
      <c r="Q83" s="35"/>
      <c r="R83" s="19"/>
      <c r="S83" s="6"/>
    </row>
    <row r="84" spans="1:19" ht="15.75">
      <c r="A84" s="19"/>
      <c r="B84" s="30"/>
      <c r="C84" s="12"/>
      <c r="D84" s="8"/>
      <c r="E84" s="11"/>
      <c r="F84" s="85"/>
      <c r="G84" s="83"/>
      <c r="H84" s="19"/>
      <c r="I84" s="19"/>
      <c r="J84" s="19"/>
      <c r="K84" s="19"/>
      <c r="L84" s="19"/>
      <c r="M84" s="19"/>
      <c r="N84" s="19"/>
      <c r="O84" s="19"/>
      <c r="P84" s="19"/>
      <c r="Q84" s="38"/>
      <c r="R84" s="19"/>
      <c r="S84" s="6"/>
    </row>
    <row r="85" spans="1:19" ht="15.75">
      <c r="A85" s="19"/>
      <c r="B85" s="30"/>
      <c r="C85" s="12"/>
      <c r="D85" s="8"/>
      <c r="E85" s="11"/>
      <c r="F85" s="85"/>
      <c r="G85" s="83"/>
      <c r="H85" s="19"/>
      <c r="I85" s="19"/>
      <c r="J85" s="19"/>
      <c r="K85" s="19"/>
      <c r="L85" s="19"/>
      <c r="M85" s="19"/>
      <c r="N85" s="19"/>
      <c r="O85" s="19"/>
      <c r="P85" s="19"/>
      <c r="Q85" s="38"/>
      <c r="R85" s="19"/>
      <c r="S85" s="6"/>
    </row>
    <row r="86" spans="1:19" ht="15.75">
      <c r="A86" s="19"/>
      <c r="B86" s="30"/>
      <c r="C86" s="12"/>
      <c r="D86" s="8"/>
      <c r="E86" s="11"/>
      <c r="F86" s="85"/>
      <c r="G86" s="83"/>
      <c r="H86" s="19"/>
      <c r="I86" s="19"/>
      <c r="J86" s="19"/>
      <c r="K86" s="19"/>
      <c r="L86" s="19"/>
      <c r="M86" s="19"/>
      <c r="N86" s="19"/>
      <c r="O86" s="19"/>
      <c r="P86" s="19"/>
      <c r="Q86" s="33"/>
      <c r="R86" s="19"/>
      <c r="S86" s="6"/>
    </row>
    <row r="87" spans="1:19" ht="15.75">
      <c r="A87" s="19"/>
      <c r="B87" s="30"/>
      <c r="C87" s="17"/>
      <c r="D87" s="8"/>
      <c r="E87" s="11"/>
      <c r="F87" s="85"/>
      <c r="G87" s="83"/>
      <c r="H87" s="19"/>
      <c r="I87" s="19"/>
      <c r="J87" s="19"/>
      <c r="K87" s="19"/>
      <c r="L87" s="19"/>
      <c r="M87" s="19"/>
      <c r="N87" s="19"/>
      <c r="O87" s="19"/>
      <c r="P87" s="19"/>
      <c r="Q87" s="33"/>
      <c r="R87" s="19"/>
      <c r="S87" s="6"/>
    </row>
    <row r="88" spans="1:19" ht="15.75">
      <c r="A88" s="19"/>
      <c r="B88" s="30"/>
      <c r="C88" s="17"/>
      <c r="D88" s="8"/>
      <c r="E88" s="9"/>
      <c r="F88" s="85"/>
      <c r="G88" s="83"/>
      <c r="H88" s="19"/>
      <c r="I88" s="19"/>
      <c r="J88" s="19"/>
      <c r="K88" s="19"/>
      <c r="L88" s="19"/>
      <c r="M88" s="19"/>
      <c r="N88" s="19"/>
      <c r="O88" s="19"/>
      <c r="P88" s="19"/>
      <c r="Q88" s="33"/>
      <c r="R88" s="19"/>
      <c r="S88" s="6"/>
    </row>
    <row r="89" spans="1:19" ht="15.75">
      <c r="A89" s="19"/>
      <c r="B89" s="30"/>
      <c r="C89" s="13"/>
      <c r="D89" s="8"/>
      <c r="E89" s="6"/>
      <c r="F89" s="85"/>
      <c r="G89" s="83"/>
      <c r="H89" s="19"/>
      <c r="I89" s="19"/>
      <c r="J89" s="19"/>
      <c r="K89" s="19"/>
      <c r="L89" s="19"/>
      <c r="M89" s="19"/>
      <c r="N89" s="19"/>
      <c r="O89" s="19"/>
      <c r="P89" s="19"/>
      <c r="Q89" s="33"/>
      <c r="R89" s="19"/>
      <c r="S89" s="6"/>
    </row>
    <row r="90" spans="1:19" ht="15.75">
      <c r="A90" s="19"/>
      <c r="B90" s="30"/>
      <c r="C90" s="17"/>
      <c r="D90" s="7"/>
      <c r="E90" s="6"/>
      <c r="F90" s="85"/>
      <c r="G90" s="83"/>
      <c r="H90" s="19"/>
      <c r="I90" s="19"/>
      <c r="J90" s="19"/>
      <c r="K90" s="19"/>
      <c r="L90" s="19"/>
      <c r="M90" s="19"/>
      <c r="N90" s="19"/>
      <c r="O90" s="19"/>
      <c r="P90" s="19"/>
      <c r="Q90" s="35"/>
      <c r="R90" s="19"/>
      <c r="S90" s="6"/>
    </row>
    <row r="91" spans="1:19" ht="15.75">
      <c r="A91" s="19"/>
      <c r="B91" s="30"/>
      <c r="C91" s="16"/>
      <c r="D91" s="7"/>
      <c r="E91" s="11"/>
      <c r="F91" s="85"/>
      <c r="G91" s="83"/>
      <c r="H91" s="19"/>
      <c r="I91" s="19"/>
      <c r="J91" s="19"/>
      <c r="K91" s="19"/>
      <c r="L91" s="19"/>
      <c r="M91" s="19"/>
      <c r="N91" s="19"/>
      <c r="O91" s="19"/>
      <c r="P91" s="19"/>
      <c r="Q91" s="35"/>
      <c r="R91" s="19"/>
      <c r="S91" s="6"/>
    </row>
    <row r="92" spans="1:19" ht="15.75">
      <c r="A92" s="19"/>
      <c r="B92" s="30"/>
      <c r="C92" s="15"/>
      <c r="D92" s="7"/>
      <c r="E92" s="10"/>
      <c r="F92" s="85"/>
      <c r="G92" s="83"/>
      <c r="H92" s="19"/>
      <c r="I92" s="19"/>
      <c r="J92" s="19"/>
      <c r="K92" s="19"/>
      <c r="L92" s="19"/>
      <c r="M92" s="19"/>
      <c r="N92" s="19"/>
      <c r="O92" s="19"/>
      <c r="P92" s="19"/>
      <c r="Q92" s="35"/>
      <c r="R92" s="19"/>
      <c r="S92" s="6"/>
    </row>
    <row r="93" spans="1:19" ht="15.75">
      <c r="A93" s="19"/>
      <c r="B93" s="30"/>
      <c r="C93" s="15"/>
      <c r="D93" s="7"/>
      <c r="E93" s="11"/>
      <c r="F93" s="85"/>
      <c r="G93" s="83"/>
      <c r="H93" s="19"/>
      <c r="I93" s="19"/>
      <c r="J93" s="19"/>
      <c r="K93" s="19"/>
      <c r="L93" s="19"/>
      <c r="M93" s="19"/>
      <c r="N93" s="19"/>
      <c r="O93" s="19"/>
      <c r="P93" s="19"/>
      <c r="Q93" s="35"/>
      <c r="R93" s="19"/>
      <c r="S93" s="6"/>
    </row>
    <row r="94" spans="1:19" ht="15.75">
      <c r="A94" s="19"/>
      <c r="B94" s="30"/>
      <c r="C94" s="17"/>
      <c r="D94" s="7"/>
      <c r="E94" s="11"/>
      <c r="F94" s="85"/>
      <c r="G94" s="83"/>
      <c r="H94" s="19"/>
      <c r="I94" s="19"/>
      <c r="J94" s="19"/>
      <c r="K94" s="19"/>
      <c r="L94" s="19"/>
      <c r="M94" s="19"/>
      <c r="N94" s="19"/>
      <c r="O94" s="19"/>
      <c r="P94" s="19"/>
      <c r="Q94" s="40"/>
      <c r="R94" s="19"/>
      <c r="S94" s="6"/>
    </row>
    <row r="95" spans="1:19" ht="15.75">
      <c r="A95" s="19"/>
      <c r="B95" s="30"/>
      <c r="C95" s="119"/>
      <c r="D95" s="120"/>
      <c r="E95" s="121"/>
      <c r="F95" s="85"/>
      <c r="H95" s="19"/>
      <c r="I95" s="19"/>
      <c r="J95" s="19"/>
      <c r="K95" s="19"/>
      <c r="L95" s="19"/>
      <c r="M95" s="19"/>
      <c r="N95" s="19"/>
      <c r="O95" s="19"/>
      <c r="P95" s="19"/>
      <c r="Q95" s="40"/>
      <c r="R95" s="19"/>
      <c r="S95" s="6"/>
    </row>
    <row r="96" spans="1:19" ht="15.75">
      <c r="A96" s="19"/>
      <c r="B96" s="30"/>
      <c r="C96" s="17"/>
      <c r="D96" s="7"/>
      <c r="E96" s="11"/>
      <c r="F96" s="71"/>
      <c r="G96" s="77"/>
      <c r="H96" s="19"/>
      <c r="I96" s="19"/>
      <c r="J96" s="19"/>
      <c r="K96" s="19"/>
      <c r="L96" s="19"/>
      <c r="M96" s="19"/>
      <c r="N96" s="19"/>
      <c r="O96" s="19"/>
      <c r="P96" s="19"/>
      <c r="Q96" s="40"/>
      <c r="R96" s="19"/>
      <c r="S96" s="6"/>
    </row>
    <row r="97" spans="1:19" ht="15.75">
      <c r="A97" s="19"/>
      <c r="B97" s="30"/>
      <c r="C97" s="17"/>
      <c r="D97" s="7"/>
      <c r="E97" s="6"/>
      <c r="F97" s="8"/>
      <c r="G97" s="75"/>
      <c r="H97" s="19"/>
      <c r="I97" s="19"/>
      <c r="J97" s="19"/>
      <c r="K97" s="19"/>
      <c r="L97" s="19"/>
      <c r="M97" s="19"/>
      <c r="N97" s="19"/>
      <c r="O97" s="19"/>
      <c r="P97" s="19"/>
      <c r="Q97" s="40"/>
      <c r="R97" s="19"/>
      <c r="S97" s="6"/>
    </row>
    <row r="98" spans="1:19" ht="15.75">
      <c r="A98" s="19"/>
      <c r="B98" s="30"/>
      <c r="C98" s="13"/>
      <c r="D98" s="7"/>
      <c r="E98" s="9"/>
      <c r="F98" s="22"/>
      <c r="G98" s="44"/>
      <c r="H98" s="19"/>
      <c r="I98" s="19"/>
      <c r="J98" s="19"/>
      <c r="K98" s="19"/>
      <c r="L98" s="19"/>
      <c r="M98" s="19"/>
      <c r="N98" s="19"/>
      <c r="O98" s="19"/>
      <c r="P98" s="19"/>
      <c r="Q98" s="40"/>
      <c r="R98" s="19"/>
      <c r="S98" s="6"/>
    </row>
    <row r="99" spans="1:19" ht="15.75">
      <c r="A99" s="19"/>
      <c r="B99" s="30"/>
      <c r="C99" s="13"/>
      <c r="D99" s="7"/>
      <c r="E99" s="9"/>
      <c r="F99" s="22"/>
      <c r="G99" s="44"/>
      <c r="H99" s="19"/>
      <c r="I99" s="19"/>
      <c r="J99" s="19"/>
      <c r="K99" s="19"/>
      <c r="L99" s="19"/>
      <c r="M99" s="19"/>
      <c r="N99" s="19"/>
      <c r="O99" s="19"/>
      <c r="P99" s="19"/>
      <c r="Q99" s="40"/>
      <c r="R99" s="19"/>
      <c r="S99" s="6"/>
    </row>
    <row r="100" spans="1:19" ht="15.75">
      <c r="A100" s="19"/>
      <c r="B100" s="30"/>
      <c r="C100" s="114"/>
      <c r="D100" s="7"/>
      <c r="E100" s="6"/>
      <c r="F100" s="22"/>
      <c r="G100" s="46"/>
      <c r="H100" s="19"/>
      <c r="I100" s="19"/>
      <c r="J100" s="19"/>
      <c r="K100" s="19"/>
      <c r="L100" s="19"/>
      <c r="M100" s="19"/>
      <c r="N100" s="19"/>
      <c r="O100" s="19"/>
      <c r="P100" s="19"/>
      <c r="Q100" s="40"/>
      <c r="R100" s="19"/>
      <c r="S100" s="6"/>
    </row>
    <row r="101" spans="2:7" ht="15.75">
      <c r="B101" s="30"/>
      <c r="C101" s="17"/>
      <c r="D101" s="7"/>
      <c r="E101" s="6"/>
      <c r="F101" s="22"/>
      <c r="G101" s="44"/>
    </row>
    <row r="102" spans="2:7" ht="15.75">
      <c r="B102" s="30"/>
      <c r="C102" s="13"/>
      <c r="D102" s="7"/>
      <c r="E102" s="9"/>
      <c r="F102" s="22"/>
      <c r="G102" s="44"/>
    </row>
    <row r="103" spans="2:7" ht="15.75">
      <c r="B103" s="30"/>
      <c r="C103" s="13"/>
      <c r="D103" s="7"/>
      <c r="E103" s="9"/>
      <c r="F103" s="22"/>
      <c r="G103" s="44"/>
    </row>
    <row r="104" spans="2:7" ht="15.75">
      <c r="B104" s="30"/>
      <c r="C104" s="13"/>
      <c r="D104" s="7"/>
      <c r="E104" s="9"/>
      <c r="F104" s="22"/>
      <c r="G104" s="44"/>
    </row>
    <row r="105" spans="2:7" ht="15.75">
      <c r="B105" s="30"/>
      <c r="C105" s="17"/>
      <c r="D105" s="7"/>
      <c r="E105" s="11"/>
      <c r="F105" s="22"/>
      <c r="G105" s="44"/>
    </row>
    <row r="106" spans="2:7" ht="15.75">
      <c r="B106" s="30"/>
      <c r="C106" s="17"/>
      <c r="D106" s="7"/>
      <c r="E106" s="11"/>
      <c r="F106" s="22"/>
      <c r="G106" s="44"/>
    </row>
    <row r="107" spans="2:7" ht="15.75">
      <c r="B107" s="30"/>
      <c r="C107" s="17"/>
      <c r="D107" s="7"/>
      <c r="E107" s="11"/>
      <c r="F107" s="22"/>
      <c r="G107" s="44"/>
    </row>
    <row r="108" spans="2:7" ht="15.75">
      <c r="B108" s="30"/>
      <c r="C108" s="13"/>
      <c r="D108" s="8"/>
      <c r="E108" s="9"/>
      <c r="F108" s="22"/>
      <c r="G108" s="44"/>
    </row>
    <row r="109" spans="2:7" ht="15.75">
      <c r="B109" s="30"/>
      <c r="C109" s="13"/>
      <c r="D109" s="8"/>
      <c r="E109" s="9"/>
      <c r="F109" s="22"/>
      <c r="G109" s="46"/>
    </row>
    <row r="110" spans="2:7" ht="16.5" thickBot="1">
      <c r="B110" s="30"/>
      <c r="C110" s="13"/>
      <c r="D110" s="8"/>
      <c r="E110" s="9"/>
      <c r="F110" s="56"/>
      <c r="G110" s="58"/>
    </row>
    <row r="111" spans="2:7" ht="15.75">
      <c r="B111" s="30"/>
      <c r="C111" s="15"/>
      <c r="D111" s="8"/>
      <c r="E111" s="10"/>
      <c r="F111" s="85"/>
      <c r="G111" s="83"/>
    </row>
    <row r="112" spans="2:7" ht="15.75">
      <c r="B112" s="30"/>
      <c r="C112" s="15"/>
      <c r="D112" s="8"/>
      <c r="E112" s="11"/>
      <c r="F112" s="85"/>
      <c r="G112" s="83"/>
    </row>
    <row r="113" spans="2:7" ht="15.75">
      <c r="B113" s="30"/>
      <c r="C113" s="86"/>
      <c r="D113" s="87"/>
      <c r="E113" s="84"/>
      <c r="F113" s="85"/>
      <c r="G113" s="83"/>
    </row>
    <row r="114" spans="2:7" ht="15.75">
      <c r="B114" s="30"/>
      <c r="C114" s="86"/>
      <c r="D114" s="87"/>
      <c r="E114" s="84"/>
      <c r="F114" s="85"/>
      <c r="G114" s="83"/>
    </row>
    <row r="115" spans="2:7" ht="15.75">
      <c r="B115" s="31"/>
      <c r="C115" s="86"/>
      <c r="D115" s="87"/>
      <c r="E115" s="84"/>
      <c r="F115" s="85"/>
      <c r="G115" s="83"/>
    </row>
    <row r="116" spans="2:7" ht="15.75">
      <c r="B116" s="31"/>
      <c r="C116" s="86"/>
      <c r="D116" s="87"/>
      <c r="E116" s="84"/>
      <c r="F116" s="85"/>
      <c r="G116" s="83"/>
    </row>
    <row r="117" spans="2:7" ht="15.75">
      <c r="B117" s="31"/>
      <c r="C117" s="86"/>
      <c r="D117" s="87"/>
      <c r="E117" s="84"/>
      <c r="F117" s="85"/>
      <c r="G117" s="83"/>
    </row>
    <row r="118" spans="2:7" ht="15.75">
      <c r="B118" s="31"/>
      <c r="C118" s="86"/>
      <c r="D118" s="87"/>
      <c r="E118" s="84"/>
      <c r="F118" s="85"/>
      <c r="G118" s="83"/>
    </row>
    <row r="119" spans="2:7" ht="15.75">
      <c r="B119" s="31"/>
      <c r="C119" s="86"/>
      <c r="D119" s="87"/>
      <c r="E119" s="84"/>
      <c r="F119" s="85"/>
      <c r="G119" s="83"/>
    </row>
    <row r="120" spans="2:7" ht="15.75">
      <c r="B120" s="31"/>
      <c r="C120" s="86"/>
      <c r="D120" s="87"/>
      <c r="E120" s="84"/>
      <c r="F120" s="85"/>
      <c r="G120" s="83"/>
    </row>
    <row r="121" spans="2:7" ht="15.75">
      <c r="B121" s="31"/>
      <c r="C121" s="86"/>
      <c r="D121" s="87"/>
      <c r="E121" s="84"/>
      <c r="F121" s="85"/>
      <c r="G121" s="83"/>
    </row>
    <row r="122" spans="2:7" ht="15.75">
      <c r="B122" s="31"/>
      <c r="C122" s="68"/>
      <c r="D122" s="69"/>
      <c r="E122" s="70"/>
      <c r="F122" s="71"/>
      <c r="G122" s="69"/>
    </row>
    <row r="123" spans="2:7" ht="15.75">
      <c r="B123" s="31"/>
      <c r="C123" s="74"/>
      <c r="D123" s="75"/>
      <c r="E123" s="76"/>
      <c r="F123" s="8"/>
      <c r="G123" s="75"/>
    </row>
    <row r="124" spans="2:7" ht="15.75">
      <c r="B124" s="31"/>
      <c r="C124" s="74"/>
      <c r="D124" s="75"/>
      <c r="E124" s="76"/>
      <c r="F124" s="8"/>
      <c r="G124" s="75"/>
    </row>
    <row r="125" spans="2:7" ht="15.75">
      <c r="B125" s="31"/>
      <c r="C125" s="15"/>
      <c r="D125" s="44"/>
      <c r="E125" s="43"/>
      <c r="F125" s="22"/>
      <c r="G125" s="44"/>
    </row>
    <row r="126" spans="2:7" ht="15.75">
      <c r="B126" s="31"/>
      <c r="C126" s="54"/>
      <c r="D126" s="44"/>
      <c r="E126" s="43"/>
      <c r="F126" s="22"/>
      <c r="G126" s="44"/>
    </row>
    <row r="127" spans="2:7" ht="15.75">
      <c r="B127" s="31"/>
      <c r="C127" s="54"/>
      <c r="D127" s="44"/>
      <c r="E127" s="43"/>
      <c r="F127" s="22"/>
      <c r="G127" s="44"/>
    </row>
    <row r="128" spans="2:7" ht="15.75">
      <c r="B128" s="31"/>
      <c r="C128" s="54"/>
      <c r="D128" s="44"/>
      <c r="E128" s="43"/>
      <c r="F128" s="22"/>
      <c r="G128" s="44"/>
    </row>
    <row r="129" spans="2:7" ht="15.75">
      <c r="B129" s="31"/>
      <c r="C129" s="54"/>
      <c r="D129" s="44"/>
      <c r="E129" s="43"/>
      <c r="F129" s="22"/>
      <c r="G129" s="44"/>
    </row>
    <row r="130" spans="2:7" ht="15.75">
      <c r="B130" s="31"/>
      <c r="C130" s="54"/>
      <c r="D130" s="44"/>
      <c r="E130" s="43"/>
      <c r="F130" s="22"/>
      <c r="G130" s="44"/>
    </row>
    <row r="131" spans="2:7" ht="15.75">
      <c r="B131" s="31"/>
      <c r="C131" s="54"/>
      <c r="D131" s="44"/>
      <c r="E131" s="43"/>
      <c r="F131" s="22"/>
      <c r="G131" s="44"/>
    </row>
    <row r="132" spans="2:7" ht="15.75">
      <c r="B132" s="31"/>
      <c r="C132" s="15"/>
      <c r="D132" s="44"/>
      <c r="E132" s="43"/>
      <c r="F132" s="22"/>
      <c r="G132" s="44"/>
    </row>
    <row r="133" spans="2:7" ht="15.75">
      <c r="B133" s="31"/>
      <c r="C133" s="53"/>
      <c r="D133" s="46"/>
      <c r="E133" s="43"/>
      <c r="F133" s="22"/>
      <c r="G133" s="46"/>
    </row>
    <row r="134" spans="2:7" ht="15.75">
      <c r="B134" s="31"/>
      <c r="C134" s="15"/>
      <c r="D134" s="44"/>
      <c r="E134" s="43"/>
      <c r="F134" s="22"/>
      <c r="G134" s="44"/>
    </row>
    <row r="135" spans="2:7" ht="15.75">
      <c r="B135" s="31"/>
      <c r="C135" s="13"/>
      <c r="D135" s="46"/>
      <c r="E135" s="43"/>
      <c r="F135" s="22"/>
      <c r="G135" s="44"/>
    </row>
    <row r="136" spans="2:7" ht="15.75">
      <c r="B136" s="31"/>
      <c r="C136" s="54"/>
      <c r="D136" s="44"/>
      <c r="E136" s="43"/>
      <c r="F136" s="22"/>
      <c r="G136" s="44"/>
    </row>
    <row r="137" spans="2:7" ht="15.75">
      <c r="B137" s="31"/>
      <c r="C137" s="54"/>
      <c r="D137" s="44"/>
      <c r="E137" s="43"/>
      <c r="F137" s="22"/>
      <c r="G137" s="44"/>
    </row>
    <row r="138" spans="2:7" ht="15.75">
      <c r="B138" s="31"/>
      <c r="C138" s="54"/>
      <c r="D138" s="44"/>
      <c r="E138" s="43"/>
      <c r="F138" s="22"/>
      <c r="G138" s="44"/>
    </row>
    <row r="139" spans="2:7" ht="15.75">
      <c r="B139" s="31"/>
      <c r="C139" s="15"/>
      <c r="D139" s="44"/>
      <c r="E139" s="43"/>
      <c r="F139" s="22"/>
      <c r="G139" s="44"/>
    </row>
    <row r="140" spans="2:7" ht="16.5" thickBot="1">
      <c r="B140" s="31"/>
      <c r="C140" s="65"/>
      <c r="D140" s="58"/>
      <c r="E140" s="55"/>
      <c r="F140" s="56"/>
      <c r="G140" s="58"/>
    </row>
    <row r="141" spans="2:7" ht="15.75">
      <c r="B141" s="31"/>
      <c r="C141" s="89"/>
      <c r="D141" s="83"/>
      <c r="E141" s="90"/>
      <c r="F141" s="85"/>
      <c r="G141" s="83"/>
    </row>
    <row r="142" spans="2:7" ht="15.75">
      <c r="B142" s="31"/>
      <c r="C142" s="89"/>
      <c r="D142" s="83"/>
      <c r="E142" s="84"/>
      <c r="F142" s="85"/>
      <c r="G142" s="83"/>
    </row>
    <row r="143" spans="2:7" ht="15.75">
      <c r="B143" s="31"/>
      <c r="C143" s="89"/>
      <c r="D143" s="83"/>
      <c r="E143" s="84"/>
      <c r="F143" s="85"/>
      <c r="G143" s="83"/>
    </row>
    <row r="144" spans="2:7" ht="15.75">
      <c r="B144" s="31"/>
      <c r="C144" s="89"/>
      <c r="D144" s="83"/>
      <c r="E144" s="84"/>
      <c r="F144" s="85"/>
      <c r="G144" s="83"/>
    </row>
    <row r="145" ht="12.75">
      <c r="B145" s="31"/>
    </row>
    <row r="146" ht="12.75">
      <c r="B146" s="31"/>
    </row>
    <row r="147" ht="12.75">
      <c r="B147" s="31"/>
    </row>
    <row r="148" ht="12.75">
      <c r="B148" s="31"/>
    </row>
    <row r="149" ht="12.75">
      <c r="B149" s="31"/>
    </row>
    <row r="150" ht="12.75">
      <c r="B150" s="31"/>
    </row>
    <row r="151" ht="12.75">
      <c r="B151" s="31"/>
    </row>
    <row r="152" ht="12.75">
      <c r="B152" s="31"/>
    </row>
    <row r="153" ht="12.75">
      <c r="B153" s="31"/>
    </row>
    <row r="154" ht="12.75">
      <c r="B154" s="31"/>
    </row>
    <row r="155" ht="12.75">
      <c r="B155" s="31"/>
    </row>
    <row r="156" ht="12.75">
      <c r="B156" s="31"/>
    </row>
    <row r="157" ht="12.75">
      <c r="B157" s="31"/>
    </row>
    <row r="158" ht="12.75">
      <c r="B158" s="31"/>
    </row>
    <row r="159" ht="12.75">
      <c r="B159" s="31"/>
    </row>
    <row r="160" ht="12.75">
      <c r="B160" s="31"/>
    </row>
    <row r="161" ht="12.75">
      <c r="B161" s="31"/>
    </row>
    <row r="162" ht="12.75">
      <c r="B162" s="31"/>
    </row>
    <row r="163" ht="12.75">
      <c r="B163" s="31"/>
    </row>
    <row r="164" ht="12.75">
      <c r="B164" s="31"/>
    </row>
    <row r="165" ht="12.75">
      <c r="B165" s="31"/>
    </row>
    <row r="166" ht="12.75">
      <c r="B166" s="31"/>
    </row>
    <row r="167" ht="12.75">
      <c r="B167" s="31"/>
    </row>
    <row r="168" ht="12.75">
      <c r="B168" s="31"/>
    </row>
    <row r="169" ht="12.75">
      <c r="B169" s="31"/>
    </row>
    <row r="170" ht="12.75">
      <c r="B170" s="31"/>
    </row>
    <row r="171" ht="12.75">
      <c r="B171" s="31"/>
    </row>
    <row r="172" ht="12.75">
      <c r="B172" s="31"/>
    </row>
    <row r="173" ht="12.75">
      <c r="B173" s="31"/>
    </row>
    <row r="174" ht="12.75">
      <c r="B174" s="31"/>
    </row>
    <row r="175" ht="12.75">
      <c r="B175" s="31"/>
    </row>
    <row r="176" ht="12.75">
      <c r="B176" s="31"/>
    </row>
    <row r="177" ht="12.75">
      <c r="B177" s="31"/>
    </row>
    <row r="178" ht="12.75">
      <c r="B178" s="31"/>
    </row>
    <row r="179" ht="12.75">
      <c r="B179" s="31"/>
    </row>
    <row r="180" ht="12.75">
      <c r="B180" s="31"/>
    </row>
    <row r="181" ht="12.75">
      <c r="B181" s="31"/>
    </row>
    <row r="182" ht="12.75">
      <c r="B182" s="31"/>
    </row>
    <row r="183" ht="12.75">
      <c r="B183" s="31"/>
    </row>
    <row r="184" ht="12.75">
      <c r="B184" s="31"/>
    </row>
    <row r="185" ht="12.75">
      <c r="B185" s="31"/>
    </row>
    <row r="186" ht="12.75">
      <c r="B186" s="31"/>
    </row>
    <row r="187" ht="12.75">
      <c r="B187" s="31"/>
    </row>
    <row r="188" ht="12.75">
      <c r="B188" s="31"/>
    </row>
    <row r="189" ht="12.75">
      <c r="B189" s="31"/>
    </row>
    <row r="190" ht="12.75">
      <c r="B190" s="31"/>
    </row>
    <row r="191" ht="12.75">
      <c r="B191" s="31"/>
    </row>
    <row r="192" ht="12.75">
      <c r="B192" s="31"/>
    </row>
    <row r="193" ht="12.75">
      <c r="B193" s="31"/>
    </row>
    <row r="194" ht="12.75">
      <c r="B194" s="31"/>
    </row>
    <row r="195" ht="12.75">
      <c r="B195" s="31"/>
    </row>
    <row r="196" ht="12.75">
      <c r="B196" s="31"/>
    </row>
    <row r="197" ht="12.75">
      <c r="B197" s="31"/>
    </row>
    <row r="198" ht="12.75">
      <c r="B198" s="31"/>
    </row>
    <row r="199" ht="12.75">
      <c r="B199" s="31"/>
    </row>
    <row r="200" ht="12.75">
      <c r="B200" s="31"/>
    </row>
    <row r="201" ht="12.75">
      <c r="B201" s="31"/>
    </row>
    <row r="202" ht="12.75">
      <c r="B202" s="31"/>
    </row>
    <row r="203" ht="12.75">
      <c r="B203" s="31"/>
    </row>
    <row r="204" ht="12.75">
      <c r="B204" s="31"/>
    </row>
    <row r="205" ht="12.75">
      <c r="B205" s="31"/>
    </row>
    <row r="206" ht="12.75">
      <c r="B206" s="31"/>
    </row>
    <row r="207" ht="12.75">
      <c r="B207" s="31"/>
    </row>
    <row r="208" ht="12.75">
      <c r="B208" s="31"/>
    </row>
    <row r="209" ht="12.75">
      <c r="B209" s="31"/>
    </row>
    <row r="210" ht="12.75">
      <c r="B210" s="31"/>
    </row>
    <row r="211" ht="12.75">
      <c r="B211" s="31"/>
    </row>
    <row r="212" ht="12.75">
      <c r="B212" s="31"/>
    </row>
    <row r="213" ht="12.75">
      <c r="B213" s="31"/>
    </row>
    <row r="214" ht="12.75">
      <c r="B214" s="31"/>
    </row>
    <row r="215" ht="12.75">
      <c r="B215" s="31"/>
    </row>
    <row r="216" ht="12.75">
      <c r="B216" s="31"/>
    </row>
    <row r="217" ht="12.75">
      <c r="B217" s="31"/>
    </row>
    <row r="218" ht="12.75">
      <c r="B218" s="31"/>
    </row>
    <row r="219" ht="12.75">
      <c r="B219" s="31"/>
    </row>
    <row r="220" ht="12.75">
      <c r="B220" s="31"/>
    </row>
    <row r="221" ht="12.75">
      <c r="B221" s="31"/>
    </row>
    <row r="222" ht="12.75">
      <c r="B222" s="31"/>
    </row>
    <row r="223" ht="12.75">
      <c r="B223" s="31"/>
    </row>
    <row r="224" ht="12.75">
      <c r="B224" s="31"/>
    </row>
    <row r="225" ht="12.75">
      <c r="B225" s="31"/>
    </row>
    <row r="226" ht="12.75">
      <c r="B226" s="31"/>
    </row>
    <row r="227" ht="12.75">
      <c r="B227" s="31"/>
    </row>
    <row r="228" ht="12.75">
      <c r="B228" s="31"/>
    </row>
    <row r="229" ht="12.75">
      <c r="B229" s="31"/>
    </row>
    <row r="230" ht="12.75">
      <c r="B230" s="31"/>
    </row>
    <row r="231" ht="12.75">
      <c r="B231" s="31"/>
    </row>
    <row r="232" ht="12.75">
      <c r="B232" s="31"/>
    </row>
    <row r="233" ht="12.75">
      <c r="B233" s="31"/>
    </row>
    <row r="234" ht="12.75">
      <c r="B234" s="31"/>
    </row>
    <row r="235" ht="12.75">
      <c r="B235" s="31"/>
    </row>
    <row r="236" ht="12.75">
      <c r="B236" s="31"/>
    </row>
    <row r="237" ht="12.75">
      <c r="B237" s="31"/>
    </row>
    <row r="238" ht="12.75">
      <c r="B238" s="31"/>
    </row>
    <row r="239" ht="12.75">
      <c r="B239" s="31"/>
    </row>
    <row r="240" ht="12.75">
      <c r="B240" s="31"/>
    </row>
    <row r="241" ht="12.75">
      <c r="B241" s="31"/>
    </row>
    <row r="242" ht="12.75">
      <c r="B242" s="31"/>
    </row>
    <row r="243" ht="12.75">
      <c r="B243" s="31"/>
    </row>
    <row r="244" ht="12.75">
      <c r="B244" s="31"/>
    </row>
    <row r="245" ht="12.75">
      <c r="B245" s="31"/>
    </row>
    <row r="246" ht="12.75">
      <c r="B246" s="31"/>
    </row>
    <row r="247" ht="12.75">
      <c r="B247" s="31"/>
    </row>
    <row r="248" ht="12.75">
      <c r="B248" s="31"/>
    </row>
    <row r="249" ht="12.75">
      <c r="B249" s="31"/>
    </row>
    <row r="250" ht="12.75">
      <c r="B250" s="31"/>
    </row>
    <row r="251" ht="12.75">
      <c r="B251" s="31"/>
    </row>
    <row r="252" ht="12.75">
      <c r="B252" s="31"/>
    </row>
    <row r="253" ht="12.75">
      <c r="B253" s="31"/>
    </row>
    <row r="254" ht="12.75">
      <c r="B254" s="31"/>
    </row>
    <row r="255" ht="12.75">
      <c r="B255" s="31"/>
    </row>
    <row r="256" ht="12.75">
      <c r="B256" s="31"/>
    </row>
    <row r="257" ht="12.75">
      <c r="B257" s="31"/>
    </row>
    <row r="258" ht="12.75">
      <c r="B258" s="31"/>
    </row>
    <row r="259" ht="12.75">
      <c r="B259" s="31"/>
    </row>
    <row r="260" ht="12.75">
      <c r="B260" s="31"/>
    </row>
    <row r="261" ht="12.75">
      <c r="B261" s="31"/>
    </row>
    <row r="262" ht="12.75">
      <c r="B262" s="31"/>
    </row>
    <row r="263" ht="12.75">
      <c r="B263" s="31"/>
    </row>
    <row r="264" ht="12.75">
      <c r="B264" s="31"/>
    </row>
    <row r="265" ht="12.75">
      <c r="B265" s="31"/>
    </row>
    <row r="266" ht="12.75">
      <c r="B266" s="31"/>
    </row>
    <row r="267" ht="12.75">
      <c r="B267" s="31"/>
    </row>
    <row r="268" ht="12.75">
      <c r="B268" s="31"/>
    </row>
    <row r="269" ht="12.75">
      <c r="B269" s="31"/>
    </row>
    <row r="270" ht="12.75">
      <c r="B270" s="31"/>
    </row>
    <row r="271" ht="12.75">
      <c r="B271" s="31"/>
    </row>
    <row r="272" ht="12.75">
      <c r="B272" s="31"/>
    </row>
    <row r="273" ht="12.75">
      <c r="B273" s="31"/>
    </row>
    <row r="274" ht="12.75">
      <c r="B274" s="31"/>
    </row>
    <row r="275" ht="12.75">
      <c r="B275" s="31"/>
    </row>
    <row r="276" ht="12.75">
      <c r="B276" s="31"/>
    </row>
    <row r="277" ht="12.75">
      <c r="B277" s="31"/>
    </row>
    <row r="278" ht="12.75">
      <c r="B278" s="31"/>
    </row>
    <row r="279" ht="12.75">
      <c r="B279" s="31"/>
    </row>
    <row r="280" ht="12.75">
      <c r="B280" s="31"/>
    </row>
    <row r="281" ht="12.75">
      <c r="B281" s="31"/>
    </row>
    <row r="282" ht="12.75">
      <c r="B282" s="31"/>
    </row>
    <row r="283" ht="12.75">
      <c r="B283" s="31"/>
    </row>
    <row r="284" ht="12.75">
      <c r="B284" s="31"/>
    </row>
    <row r="285" ht="12.75">
      <c r="B285" s="31"/>
    </row>
    <row r="286" ht="12.75">
      <c r="B286" s="31"/>
    </row>
    <row r="287" ht="12.75">
      <c r="B287" s="31"/>
    </row>
    <row r="288" ht="12.75">
      <c r="B288" s="31"/>
    </row>
    <row r="289" ht="12.75">
      <c r="B289" s="31"/>
    </row>
    <row r="290" ht="12.75">
      <c r="B290" s="31"/>
    </row>
    <row r="291" ht="12.75">
      <c r="B291" s="31"/>
    </row>
    <row r="292" ht="12.75">
      <c r="B292" s="31"/>
    </row>
    <row r="293" ht="12.75">
      <c r="B293" s="31"/>
    </row>
    <row r="294" ht="12.75">
      <c r="B294" s="31"/>
    </row>
    <row r="295" ht="12.75">
      <c r="B295" s="31"/>
    </row>
    <row r="296" ht="12.75">
      <c r="B296" s="31"/>
    </row>
    <row r="297" ht="12.75">
      <c r="B297" s="31"/>
    </row>
    <row r="298" ht="12.75">
      <c r="B298" s="31"/>
    </row>
    <row r="299" ht="12.75">
      <c r="B299" s="31"/>
    </row>
    <row r="300" ht="12.75">
      <c r="B300" s="31"/>
    </row>
    <row r="301" ht="12.75">
      <c r="B301" s="31"/>
    </row>
    <row r="302" ht="12.75">
      <c r="B302" s="31"/>
    </row>
    <row r="303" ht="12.75">
      <c r="B303" s="31"/>
    </row>
    <row r="304" ht="12.75">
      <c r="B304" s="31"/>
    </row>
    <row r="305" ht="12.75">
      <c r="B305" s="31"/>
    </row>
    <row r="306" ht="12.75">
      <c r="B306" s="31"/>
    </row>
    <row r="307" ht="12.75">
      <c r="B307" s="31"/>
    </row>
    <row r="308" ht="12.75">
      <c r="B308" s="31"/>
    </row>
    <row r="309" ht="12.75">
      <c r="B309" s="31"/>
    </row>
    <row r="310" ht="12.75">
      <c r="B310" s="31"/>
    </row>
    <row r="311" ht="12.75">
      <c r="B311" s="31"/>
    </row>
    <row r="312" ht="12.75">
      <c r="B312" s="31"/>
    </row>
    <row r="313" ht="12.75">
      <c r="B313" s="31"/>
    </row>
    <row r="314" ht="12.75">
      <c r="B314" s="31"/>
    </row>
    <row r="315" ht="12.75">
      <c r="B315" s="31"/>
    </row>
    <row r="316" ht="12.75">
      <c r="B316" s="31"/>
    </row>
    <row r="317" ht="12.75">
      <c r="B317" s="31"/>
    </row>
    <row r="318" ht="12.75">
      <c r="B318" s="31"/>
    </row>
    <row r="319" ht="12.75">
      <c r="B319" s="31"/>
    </row>
    <row r="320" ht="12.75">
      <c r="B320" s="31"/>
    </row>
    <row r="321" ht="12.75">
      <c r="B321" s="31"/>
    </row>
    <row r="322" ht="12.75">
      <c r="B322" s="31"/>
    </row>
    <row r="323" ht="12.75">
      <c r="B323" s="31"/>
    </row>
    <row r="324" ht="12.75">
      <c r="B324" s="31"/>
    </row>
    <row r="325" ht="12.75">
      <c r="B325" s="31"/>
    </row>
    <row r="326" ht="12.75">
      <c r="B326" s="31"/>
    </row>
    <row r="327" ht="12.75">
      <c r="B327" s="31"/>
    </row>
    <row r="328" ht="12.75">
      <c r="B328" s="31"/>
    </row>
    <row r="329" ht="12.75">
      <c r="B329" s="31"/>
    </row>
    <row r="330" ht="12.75">
      <c r="B330" s="31"/>
    </row>
    <row r="331" ht="12.75">
      <c r="B331" s="31"/>
    </row>
    <row r="332" ht="12.75">
      <c r="B332" s="31"/>
    </row>
    <row r="333" ht="12.75">
      <c r="B333" s="31"/>
    </row>
    <row r="334" ht="12.75">
      <c r="B334" s="31"/>
    </row>
    <row r="335" ht="12.75">
      <c r="B335" s="31"/>
    </row>
    <row r="336" ht="12.75">
      <c r="B336" s="31"/>
    </row>
    <row r="337" ht="12.75">
      <c r="B337" s="31"/>
    </row>
    <row r="338" ht="12.75">
      <c r="B338" s="31"/>
    </row>
    <row r="339" ht="12.75">
      <c r="B339" s="31"/>
    </row>
    <row r="340" ht="12.75">
      <c r="B340" s="31"/>
    </row>
    <row r="341" ht="12.75">
      <c r="B341" s="31"/>
    </row>
    <row r="342" ht="12.75">
      <c r="B342" s="31"/>
    </row>
    <row r="343" ht="12.75">
      <c r="B343" s="31"/>
    </row>
    <row r="344" ht="12.75">
      <c r="B344" s="31"/>
    </row>
    <row r="345" ht="12.75">
      <c r="B345" s="31"/>
    </row>
    <row r="346" ht="12.75">
      <c r="B346" s="31"/>
    </row>
    <row r="347" ht="12.75">
      <c r="B347" s="31"/>
    </row>
    <row r="348" ht="12.75">
      <c r="B348" s="31"/>
    </row>
    <row r="349" ht="12.75">
      <c r="B349" s="31"/>
    </row>
    <row r="350" ht="12.75">
      <c r="B350" s="31"/>
    </row>
    <row r="351" ht="12.75">
      <c r="B351" s="31"/>
    </row>
    <row r="352" ht="12.75">
      <c r="B352" s="31"/>
    </row>
    <row r="353" ht="12.75">
      <c r="B353" s="31"/>
    </row>
    <row r="354" ht="12.75">
      <c r="B354" s="31"/>
    </row>
    <row r="355" ht="12.75">
      <c r="B355" s="31"/>
    </row>
    <row r="356" ht="12.75">
      <c r="B356" s="31"/>
    </row>
    <row r="357" ht="12.75">
      <c r="B357" s="31"/>
    </row>
    <row r="358" ht="12.75">
      <c r="B358" s="31"/>
    </row>
    <row r="359" ht="12.75">
      <c r="B359" s="31"/>
    </row>
    <row r="360" ht="12.75">
      <c r="B360" s="31"/>
    </row>
    <row r="361" ht="12.75">
      <c r="B361" s="31"/>
    </row>
    <row r="362" ht="12.75">
      <c r="B362" s="31"/>
    </row>
    <row r="363" ht="12.75">
      <c r="B363" s="31"/>
    </row>
    <row r="364" ht="12.75">
      <c r="B364" s="31"/>
    </row>
    <row r="365" ht="12.75">
      <c r="B365" s="31"/>
    </row>
    <row r="366" ht="12.75">
      <c r="B366" s="31"/>
    </row>
    <row r="367" ht="12.75">
      <c r="B367" s="31"/>
    </row>
    <row r="368" ht="12.75">
      <c r="B368" s="31"/>
    </row>
    <row r="369" ht="12.75">
      <c r="B369" s="31"/>
    </row>
    <row r="370" ht="12.75">
      <c r="B370" s="31"/>
    </row>
    <row r="371" ht="12.75">
      <c r="B371" s="31"/>
    </row>
    <row r="372" ht="12.75">
      <c r="B372" s="31"/>
    </row>
    <row r="373" ht="12.75">
      <c r="B373" s="31"/>
    </row>
    <row r="374" ht="12.75">
      <c r="B374" s="31"/>
    </row>
    <row r="375" ht="12.75">
      <c r="B375" s="31"/>
    </row>
    <row r="376" ht="12.75">
      <c r="B376" s="31"/>
    </row>
    <row r="377" ht="12.75">
      <c r="B377" s="31"/>
    </row>
    <row r="378" ht="12.75">
      <c r="B378" s="31"/>
    </row>
    <row r="379" ht="12.75">
      <c r="B379" s="31"/>
    </row>
    <row r="380" ht="12.75">
      <c r="B380" s="31"/>
    </row>
    <row r="381" ht="12.75">
      <c r="B381" s="31"/>
    </row>
    <row r="382" ht="12.75">
      <c r="B382" s="31"/>
    </row>
    <row r="383" ht="12.75">
      <c r="B383" s="31"/>
    </row>
    <row r="384" ht="12.75">
      <c r="B384" s="31"/>
    </row>
    <row r="385" ht="12.75">
      <c r="B385" s="31"/>
    </row>
    <row r="386" ht="12.75">
      <c r="B386" s="31"/>
    </row>
    <row r="387" ht="12.75">
      <c r="B387" s="31"/>
    </row>
    <row r="388" ht="12.75">
      <c r="B388" s="31"/>
    </row>
    <row r="389" ht="12.75">
      <c r="B389" s="31"/>
    </row>
    <row r="390" ht="12.75">
      <c r="B390" s="31"/>
    </row>
    <row r="391" ht="12.75">
      <c r="B391" s="31"/>
    </row>
    <row r="392" ht="12.75">
      <c r="B392" s="31"/>
    </row>
    <row r="393" ht="12.75">
      <c r="B393" s="31"/>
    </row>
    <row r="394" ht="12.75">
      <c r="B394" s="31"/>
    </row>
    <row r="395" ht="12.75">
      <c r="B395" s="31"/>
    </row>
    <row r="396" ht="12.75">
      <c r="B396" s="31"/>
    </row>
    <row r="397" ht="12.75">
      <c r="B397" s="31"/>
    </row>
    <row r="398" ht="12.75">
      <c r="B398" s="31"/>
    </row>
    <row r="399" ht="12.75">
      <c r="B399" s="31"/>
    </row>
    <row r="400" ht="12.75">
      <c r="B400" s="31"/>
    </row>
    <row r="401" ht="12.75">
      <c r="B401" s="31"/>
    </row>
    <row r="402" ht="12.75">
      <c r="B402" s="31"/>
    </row>
    <row r="403" ht="12.75">
      <c r="B403" s="31"/>
    </row>
    <row r="404" ht="12.75">
      <c r="B404" s="31"/>
    </row>
    <row r="405" ht="12.75">
      <c r="B405" s="31"/>
    </row>
    <row r="406" ht="12.75">
      <c r="B406" s="31"/>
    </row>
    <row r="407" ht="12.75">
      <c r="B407" s="31"/>
    </row>
    <row r="408" ht="12.75">
      <c r="B408" s="31"/>
    </row>
    <row r="409" ht="12.75">
      <c r="B409" s="31"/>
    </row>
    <row r="410" ht="12.75">
      <c r="B410" s="31"/>
    </row>
    <row r="411" ht="12.75">
      <c r="B411" s="31"/>
    </row>
    <row r="412" ht="12.75">
      <c r="B412" s="31"/>
    </row>
    <row r="413" ht="12.75">
      <c r="B413" s="31"/>
    </row>
    <row r="414" ht="12.75">
      <c r="B414" s="31"/>
    </row>
    <row r="415" ht="12.75">
      <c r="B415" s="31"/>
    </row>
    <row r="416" ht="12.75">
      <c r="B416" s="31"/>
    </row>
    <row r="417" ht="12.75">
      <c r="B417" s="31"/>
    </row>
    <row r="418" ht="12.75">
      <c r="B418" s="31"/>
    </row>
    <row r="419" ht="12.75">
      <c r="B419" s="31"/>
    </row>
    <row r="420" ht="12.75">
      <c r="B420" s="31"/>
    </row>
    <row r="421" ht="12.75">
      <c r="B421" s="31"/>
    </row>
    <row r="422" ht="12.75">
      <c r="B422" s="31"/>
    </row>
    <row r="423" ht="12.75">
      <c r="B423" s="31"/>
    </row>
    <row r="424" ht="12.75">
      <c r="B424" s="31"/>
    </row>
    <row r="425" ht="12.75">
      <c r="B425" s="31"/>
    </row>
    <row r="426" ht="12.75">
      <c r="B426" s="31"/>
    </row>
    <row r="427" ht="12.75">
      <c r="B427" s="31"/>
    </row>
    <row r="428" ht="12.75">
      <c r="B428" s="31"/>
    </row>
    <row r="429" ht="12.75">
      <c r="B429" s="31"/>
    </row>
    <row r="430" ht="12.75">
      <c r="B430" s="31"/>
    </row>
    <row r="431" ht="12.75">
      <c r="B431" s="31"/>
    </row>
    <row r="432" ht="12.75">
      <c r="B432" s="31"/>
    </row>
    <row r="433" ht="12.75">
      <c r="B433" s="31"/>
    </row>
    <row r="434" ht="12.75">
      <c r="B434" s="31"/>
    </row>
    <row r="435" ht="12.75">
      <c r="B435" s="31"/>
    </row>
    <row r="436" ht="12.75">
      <c r="B436" s="31"/>
    </row>
    <row r="437" ht="12.75">
      <c r="B437" s="31"/>
    </row>
    <row r="438" ht="12.75">
      <c r="B438" s="31"/>
    </row>
    <row r="439" ht="12.75">
      <c r="B439" s="31"/>
    </row>
    <row r="440" ht="12.75">
      <c r="B440" s="31"/>
    </row>
    <row r="441" ht="12.75">
      <c r="B441" s="31"/>
    </row>
    <row r="442" ht="12.75">
      <c r="B442" s="31"/>
    </row>
    <row r="443" ht="12.75">
      <c r="B443" s="31"/>
    </row>
    <row r="444" ht="12.75">
      <c r="B444" s="31"/>
    </row>
    <row r="445" ht="12.75">
      <c r="B445" s="31"/>
    </row>
    <row r="446" ht="12.75">
      <c r="B446" s="31"/>
    </row>
    <row r="447" ht="12.75">
      <c r="B447" s="31"/>
    </row>
    <row r="448" ht="12.75">
      <c r="B448" s="31"/>
    </row>
    <row r="449" ht="12.75">
      <c r="B449" s="31"/>
    </row>
    <row r="450" ht="12.75">
      <c r="B450" s="31"/>
    </row>
    <row r="451" ht="12.75">
      <c r="B451" s="31"/>
    </row>
    <row r="452" ht="12.75">
      <c r="B452" s="31"/>
    </row>
    <row r="453" ht="12.75">
      <c r="B453" s="31"/>
    </row>
    <row r="454" ht="12.75">
      <c r="B454" s="31"/>
    </row>
    <row r="455" ht="12.75">
      <c r="B455" s="31"/>
    </row>
    <row r="456" ht="12.75">
      <c r="B456" s="31"/>
    </row>
    <row r="457" ht="12.75">
      <c r="B457" s="31"/>
    </row>
    <row r="458" ht="12.75">
      <c r="B458" s="31"/>
    </row>
    <row r="459" ht="12.75">
      <c r="B459" s="31"/>
    </row>
    <row r="460" ht="12.75">
      <c r="B460" s="31"/>
    </row>
    <row r="461" ht="12.75">
      <c r="B461" s="31"/>
    </row>
    <row r="462" ht="12.75">
      <c r="B462" s="31"/>
    </row>
    <row r="463" ht="12.75">
      <c r="B463" s="31"/>
    </row>
    <row r="464" ht="12.75">
      <c r="B464" s="31"/>
    </row>
    <row r="465" ht="12.75">
      <c r="B465" s="31"/>
    </row>
    <row r="466" ht="12.75">
      <c r="B466" s="31"/>
    </row>
    <row r="467" ht="12.75">
      <c r="B467" s="31"/>
    </row>
    <row r="468" ht="12.75">
      <c r="B468" s="31"/>
    </row>
    <row r="469" ht="12.75">
      <c r="B469" s="31"/>
    </row>
    <row r="470" ht="12.75">
      <c r="B470" s="31"/>
    </row>
    <row r="471" ht="12.75">
      <c r="B471" s="31"/>
    </row>
    <row r="472" ht="12.75">
      <c r="B472" s="31"/>
    </row>
    <row r="473" ht="12.75">
      <c r="B473" s="31"/>
    </row>
    <row r="474" ht="12.75">
      <c r="B474" s="31"/>
    </row>
    <row r="475" ht="12.75">
      <c r="B475" s="31"/>
    </row>
    <row r="476" ht="12.75">
      <c r="B476" s="31"/>
    </row>
    <row r="477" ht="12.75">
      <c r="B477" s="31"/>
    </row>
    <row r="478" ht="12.75">
      <c r="B478" s="31"/>
    </row>
    <row r="479" ht="12.75">
      <c r="B479" s="31"/>
    </row>
    <row r="480" ht="12.75">
      <c r="B480" s="31"/>
    </row>
    <row r="481" ht="12.75">
      <c r="B481" s="31"/>
    </row>
    <row r="482" ht="12.75">
      <c r="B482" s="31"/>
    </row>
    <row r="483" ht="12.75">
      <c r="B483" s="31"/>
    </row>
    <row r="484" ht="12.75">
      <c r="B484" s="31"/>
    </row>
    <row r="485" ht="12.75">
      <c r="B485" s="31"/>
    </row>
    <row r="486" ht="12.75">
      <c r="B486" s="31"/>
    </row>
    <row r="487" ht="12.75">
      <c r="B487" s="31"/>
    </row>
    <row r="488" ht="12.75">
      <c r="B488" s="31"/>
    </row>
    <row r="489" ht="12.75">
      <c r="B489" s="31"/>
    </row>
    <row r="490" ht="12.75">
      <c r="B490" s="31"/>
    </row>
    <row r="491" ht="12.75">
      <c r="B491" s="31"/>
    </row>
    <row r="492" ht="12.75">
      <c r="B492" s="31"/>
    </row>
    <row r="493" ht="12.75">
      <c r="B493" s="31"/>
    </row>
    <row r="494" ht="12.75">
      <c r="B494" s="31"/>
    </row>
    <row r="495" ht="12.75">
      <c r="B495" s="31"/>
    </row>
    <row r="496" ht="12.75">
      <c r="B496" s="31"/>
    </row>
    <row r="497" ht="12.75">
      <c r="B497" s="31"/>
    </row>
    <row r="498" ht="12.75">
      <c r="B498" s="31"/>
    </row>
    <row r="499" ht="12.75">
      <c r="B499" s="31"/>
    </row>
    <row r="500" ht="12.75">
      <c r="B500" s="31"/>
    </row>
    <row r="501" ht="12.75">
      <c r="B501" s="31"/>
    </row>
    <row r="502" ht="12.75">
      <c r="B502" s="31"/>
    </row>
    <row r="503" ht="12.75">
      <c r="B503" s="31"/>
    </row>
    <row r="504" ht="12.75">
      <c r="B504" s="31"/>
    </row>
    <row r="505" ht="12.75">
      <c r="B505" s="31"/>
    </row>
    <row r="506" ht="12.75">
      <c r="B506" s="31"/>
    </row>
    <row r="507" ht="12.75">
      <c r="B507" s="31"/>
    </row>
    <row r="508" ht="12.75">
      <c r="B508" s="31"/>
    </row>
    <row r="509" ht="12.75">
      <c r="B509" s="31"/>
    </row>
    <row r="510" ht="12.75">
      <c r="B510" s="31"/>
    </row>
    <row r="511" ht="12.75">
      <c r="B511" s="31"/>
    </row>
    <row r="512" ht="12.75">
      <c r="B512" s="31"/>
    </row>
    <row r="513" ht="12.75">
      <c r="B513" s="31"/>
    </row>
    <row r="514" ht="12.75">
      <c r="B514" s="31"/>
    </row>
    <row r="515" ht="12.75">
      <c r="B515" s="31"/>
    </row>
    <row r="516" ht="12.75">
      <c r="B516" s="31"/>
    </row>
    <row r="517" ht="12.75">
      <c r="B517" s="31"/>
    </row>
    <row r="518" ht="12.75">
      <c r="B518" s="31"/>
    </row>
    <row r="519" ht="12.75">
      <c r="B519" s="31"/>
    </row>
    <row r="520" ht="12.75">
      <c r="B520" s="31"/>
    </row>
    <row r="521" ht="12.75">
      <c r="B521" s="31"/>
    </row>
    <row r="522" ht="12.75">
      <c r="B522" s="31"/>
    </row>
    <row r="523" ht="12.75">
      <c r="B523" s="31"/>
    </row>
    <row r="524" ht="12.75">
      <c r="B524" s="31"/>
    </row>
    <row r="525" ht="12.75">
      <c r="B525" s="31"/>
    </row>
    <row r="526" ht="12.75">
      <c r="B526" s="31"/>
    </row>
    <row r="527" ht="12.75">
      <c r="B527" s="31"/>
    </row>
    <row r="528" ht="12.75">
      <c r="B528" s="31"/>
    </row>
    <row r="529" ht="12.75">
      <c r="B529" s="31"/>
    </row>
    <row r="530" ht="12.75">
      <c r="B530" s="31"/>
    </row>
    <row r="531" ht="12.75">
      <c r="B531" s="31"/>
    </row>
    <row r="532" ht="12.75">
      <c r="B532" s="31"/>
    </row>
    <row r="533" ht="12.75">
      <c r="B533" s="31"/>
    </row>
    <row r="534" ht="12.75">
      <c r="B534" s="31"/>
    </row>
    <row r="535" ht="12.75">
      <c r="B535" s="31"/>
    </row>
    <row r="536" ht="12.75">
      <c r="B536" s="31"/>
    </row>
    <row r="537" ht="12.75">
      <c r="B537" s="31"/>
    </row>
    <row r="538" ht="12.75">
      <c r="B538" s="31"/>
    </row>
    <row r="539" ht="12.75">
      <c r="B539" s="31"/>
    </row>
    <row r="540" ht="12.75">
      <c r="B540" s="31"/>
    </row>
    <row r="541" ht="12.75">
      <c r="B541" s="31"/>
    </row>
    <row r="542" ht="12.75">
      <c r="B542" s="31"/>
    </row>
    <row r="543" ht="12.75">
      <c r="B543" s="31"/>
    </row>
    <row r="544" ht="12.75">
      <c r="B544" s="31"/>
    </row>
    <row r="545" ht="12.75">
      <c r="B545" s="31"/>
    </row>
    <row r="546" ht="12.75">
      <c r="B546" s="31"/>
    </row>
    <row r="547" ht="12.75">
      <c r="B547" s="31"/>
    </row>
    <row r="548" ht="12.75">
      <c r="B548" s="31"/>
    </row>
    <row r="549" ht="12.75">
      <c r="B549" s="31"/>
    </row>
    <row r="550" ht="12.75">
      <c r="B550" s="31"/>
    </row>
    <row r="551" ht="12.75">
      <c r="B551" s="31"/>
    </row>
    <row r="552" ht="12.75">
      <c r="B552" s="31"/>
    </row>
    <row r="553" ht="12.75">
      <c r="B553" s="31"/>
    </row>
    <row r="554" ht="12.75">
      <c r="B554" s="31"/>
    </row>
    <row r="555" ht="12.75">
      <c r="B555" s="31"/>
    </row>
    <row r="556" ht="12.75">
      <c r="B556" s="31"/>
    </row>
    <row r="557" ht="12.75">
      <c r="B557" s="31"/>
    </row>
    <row r="558" ht="12.75">
      <c r="B558" s="31"/>
    </row>
    <row r="559" ht="12.75">
      <c r="B559" s="31"/>
    </row>
    <row r="560" ht="12.75">
      <c r="B560" s="31"/>
    </row>
    <row r="561" ht="12.75">
      <c r="B561" s="31"/>
    </row>
    <row r="562" ht="12.75">
      <c r="B562" s="31"/>
    </row>
    <row r="563" ht="12.75">
      <c r="B563" s="31"/>
    </row>
    <row r="564" ht="12.75">
      <c r="B564" s="31"/>
    </row>
    <row r="565" ht="12.75">
      <c r="B565" s="31"/>
    </row>
    <row r="566" ht="12.75">
      <c r="B566" s="31"/>
    </row>
    <row r="567" ht="12.75">
      <c r="B567" s="31"/>
    </row>
    <row r="568" ht="12.75">
      <c r="B568" s="31"/>
    </row>
    <row r="569" ht="12.75">
      <c r="B569" s="31"/>
    </row>
    <row r="570" ht="12.75">
      <c r="B570" s="31"/>
    </row>
    <row r="571" ht="12.75">
      <c r="B571" s="31"/>
    </row>
    <row r="572" ht="12.75">
      <c r="B572" s="31"/>
    </row>
    <row r="573" ht="12.75">
      <c r="B573" s="31"/>
    </row>
    <row r="574" ht="12.75">
      <c r="B574" s="31"/>
    </row>
    <row r="575" ht="12.75">
      <c r="B575" s="31"/>
    </row>
    <row r="576" ht="12.75">
      <c r="B576" s="31"/>
    </row>
    <row r="577" ht="12.75">
      <c r="B577" s="31"/>
    </row>
    <row r="578" ht="12.75">
      <c r="B578" s="31"/>
    </row>
    <row r="579" ht="12.75">
      <c r="B579" s="31"/>
    </row>
    <row r="580" ht="12.75">
      <c r="B580" s="31"/>
    </row>
    <row r="581" ht="12.75">
      <c r="B581" s="31"/>
    </row>
    <row r="582" ht="12.75">
      <c r="B582" s="31"/>
    </row>
    <row r="583" ht="12.75">
      <c r="B583" s="31"/>
    </row>
    <row r="584" ht="12.75">
      <c r="B584" s="31"/>
    </row>
    <row r="585" ht="12.75">
      <c r="B585" s="31"/>
    </row>
    <row r="586" ht="12.75">
      <c r="B586" s="31"/>
    </row>
    <row r="587" ht="12.75">
      <c r="B587" s="31"/>
    </row>
    <row r="588" ht="12.75">
      <c r="B588" s="31"/>
    </row>
    <row r="589" ht="12.75">
      <c r="B589" s="31"/>
    </row>
    <row r="590" ht="12.75">
      <c r="B590" s="31"/>
    </row>
    <row r="591" ht="12.75">
      <c r="B591" s="31"/>
    </row>
    <row r="592" ht="12.75">
      <c r="B592" s="31"/>
    </row>
    <row r="593" ht="12.75">
      <c r="B593" s="31"/>
    </row>
    <row r="594" ht="12.75">
      <c r="B594" s="31"/>
    </row>
    <row r="595" ht="12.75">
      <c r="B595" s="31"/>
    </row>
    <row r="596" ht="12.75">
      <c r="B596" s="31"/>
    </row>
    <row r="597" ht="12.75">
      <c r="B597" s="31"/>
    </row>
    <row r="598" ht="12.75">
      <c r="B598" s="31"/>
    </row>
    <row r="599" ht="12.75">
      <c r="B599" s="31"/>
    </row>
    <row r="600" ht="12.75">
      <c r="B600" s="31"/>
    </row>
    <row r="601" ht="12.75">
      <c r="B601" s="31"/>
    </row>
    <row r="602" ht="12.75">
      <c r="B602" s="31"/>
    </row>
    <row r="603" ht="12.75">
      <c r="B603" s="31"/>
    </row>
    <row r="604" ht="12.75">
      <c r="B604" s="31"/>
    </row>
    <row r="605" ht="12.75">
      <c r="B605" s="31"/>
    </row>
    <row r="606" ht="12.75">
      <c r="B606" s="31"/>
    </row>
    <row r="607" ht="12.75">
      <c r="B607" s="31"/>
    </row>
    <row r="608" ht="12.75">
      <c r="B608" s="31"/>
    </row>
    <row r="609" ht="12.75">
      <c r="B609" s="31"/>
    </row>
    <row r="610" ht="12.75">
      <c r="B610" s="31"/>
    </row>
    <row r="611" ht="12.75">
      <c r="B611" s="31"/>
    </row>
    <row r="612" ht="12.75">
      <c r="B612" s="31"/>
    </row>
    <row r="613" ht="12.75">
      <c r="B613" s="31"/>
    </row>
    <row r="614" ht="12.75">
      <c r="B614" s="31"/>
    </row>
    <row r="615" ht="12.75">
      <c r="B615" s="31"/>
    </row>
    <row r="616" ht="12.75">
      <c r="B616" s="31"/>
    </row>
    <row r="617" ht="12.75">
      <c r="B617" s="31"/>
    </row>
    <row r="618" ht="12.75">
      <c r="B618" s="31"/>
    </row>
    <row r="619" ht="12.75">
      <c r="B619" s="31"/>
    </row>
    <row r="620" ht="12.75">
      <c r="B620" s="31"/>
    </row>
    <row r="621" ht="12.75">
      <c r="B621" s="31"/>
    </row>
    <row r="622" ht="12.75">
      <c r="B622" s="31"/>
    </row>
    <row r="623" ht="12.75">
      <c r="B623" s="31"/>
    </row>
    <row r="624" ht="12.75">
      <c r="B624" s="31"/>
    </row>
    <row r="625" ht="12.75">
      <c r="B625" s="31"/>
    </row>
    <row r="626" ht="12.75">
      <c r="B626" s="31"/>
    </row>
    <row r="627" ht="12.75">
      <c r="B627" s="31"/>
    </row>
    <row r="628" ht="12.75">
      <c r="B628" s="31"/>
    </row>
    <row r="629" ht="12.75">
      <c r="B629" s="31"/>
    </row>
    <row r="630" ht="12.75">
      <c r="B630" s="31"/>
    </row>
    <row r="631" ht="12.75">
      <c r="B631" s="31"/>
    </row>
    <row r="632" ht="12.75">
      <c r="B632" s="31"/>
    </row>
    <row r="633" ht="12.75">
      <c r="B633" s="31"/>
    </row>
    <row r="634" ht="12.75">
      <c r="B634" s="31"/>
    </row>
    <row r="635" ht="12.75">
      <c r="B635" s="31"/>
    </row>
    <row r="636" ht="12.75">
      <c r="B636" s="31"/>
    </row>
    <row r="637" ht="12.75">
      <c r="B637" s="31"/>
    </row>
    <row r="638" ht="12.75">
      <c r="B638" s="31"/>
    </row>
    <row r="639" ht="12.75">
      <c r="B639" s="31"/>
    </row>
    <row r="640" ht="12.75">
      <c r="B640" s="31"/>
    </row>
    <row r="641" ht="12.75">
      <c r="B641" s="31"/>
    </row>
    <row r="642" ht="12.75">
      <c r="B642" s="31"/>
    </row>
    <row r="643" ht="12.75">
      <c r="B643" s="31"/>
    </row>
    <row r="644" ht="12.75">
      <c r="B644" s="31"/>
    </row>
    <row r="645" ht="12.75">
      <c r="B645" s="31"/>
    </row>
    <row r="646" ht="12.75">
      <c r="B646" s="31"/>
    </row>
    <row r="647" ht="12.75">
      <c r="B647" s="31"/>
    </row>
    <row r="648" ht="12.75">
      <c r="B648" s="31"/>
    </row>
    <row r="649" ht="12.75">
      <c r="B649" s="31"/>
    </row>
    <row r="650" ht="12.75">
      <c r="B650" s="31"/>
    </row>
    <row r="651" ht="12.75">
      <c r="B651" s="31"/>
    </row>
    <row r="652" ht="12.75">
      <c r="B652" s="31"/>
    </row>
    <row r="653" ht="12.75">
      <c r="B653" s="31"/>
    </row>
  </sheetData>
  <sheetProtection/>
  <mergeCells count="15">
    <mergeCell ref="A3:A4"/>
    <mergeCell ref="C3:C4"/>
    <mergeCell ref="E3:E4"/>
    <mergeCell ref="F3:F4"/>
    <mergeCell ref="D3:D4"/>
    <mergeCell ref="B3:B4"/>
    <mergeCell ref="Q3:Q4"/>
    <mergeCell ref="R3:R4"/>
    <mergeCell ref="S3:S4"/>
    <mergeCell ref="G3:G4"/>
    <mergeCell ref="H3:I3"/>
    <mergeCell ref="L3:M3"/>
    <mergeCell ref="J3:K3"/>
    <mergeCell ref="N3:O3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4"/>
  <sheetViews>
    <sheetView zoomScalePageLayoutView="0" workbookViewId="0" topLeftCell="A1">
      <selection activeCell="B5" sqref="B5:B20"/>
    </sheetView>
  </sheetViews>
  <sheetFormatPr defaultColWidth="9.00390625" defaultRowHeight="12.75"/>
  <cols>
    <col min="1" max="1" width="7.375" style="0" customWidth="1"/>
    <col min="2" max="2" width="7.375" style="29" customWidth="1"/>
    <col min="3" max="3" width="38.75390625" style="0" bestFit="1" customWidth="1"/>
    <col min="4" max="4" width="4.375" style="0" customWidth="1"/>
    <col min="5" max="5" width="10.625" style="0" customWidth="1"/>
    <col min="6" max="6" width="5.375" style="0" customWidth="1"/>
    <col min="7" max="7" width="6.00390625" style="0" customWidth="1"/>
    <col min="8" max="8" width="9.875" style="0" customWidth="1"/>
    <col min="9" max="9" width="7.75390625" style="0" bestFit="1" customWidth="1"/>
    <col min="10" max="10" width="10.75390625" style="0" customWidth="1"/>
    <col min="11" max="11" width="7.625" style="0" customWidth="1"/>
    <col min="12" max="12" width="10.25390625" style="0" bestFit="1" customWidth="1"/>
    <col min="13" max="13" width="7.625" style="0" customWidth="1"/>
    <col min="14" max="14" width="11.00390625" style="0" customWidth="1"/>
    <col min="15" max="15" width="8.75390625" style="0" bestFit="1" customWidth="1"/>
    <col min="16" max="16" width="9.25390625" style="0" bestFit="1" customWidth="1"/>
    <col min="17" max="17" width="30.125" style="0" customWidth="1"/>
    <col min="18" max="18" width="14.875" style="0" customWidth="1"/>
  </cols>
  <sheetData>
    <row r="1" spans="1:4" ht="12.75">
      <c r="A1" s="21" t="s">
        <v>13</v>
      </c>
      <c r="B1" s="28"/>
      <c r="C1" t="s">
        <v>18</v>
      </c>
      <c r="D1" t="s">
        <v>64</v>
      </c>
    </row>
    <row r="3" spans="1:19" ht="12.75" customHeight="1">
      <c r="A3" s="181" t="s">
        <v>3</v>
      </c>
      <c r="B3" s="189" t="s">
        <v>15</v>
      </c>
      <c r="C3" s="181" t="s">
        <v>0</v>
      </c>
      <c r="D3" s="181" t="s">
        <v>14</v>
      </c>
      <c r="E3" s="190" t="s">
        <v>4</v>
      </c>
      <c r="F3" s="181" t="s">
        <v>1</v>
      </c>
      <c r="G3" s="179" t="s">
        <v>2</v>
      </c>
      <c r="H3" s="181" t="s">
        <v>5</v>
      </c>
      <c r="I3" s="181"/>
      <c r="J3" s="181" t="s">
        <v>6</v>
      </c>
      <c r="K3" s="181"/>
      <c r="L3" s="181" t="s">
        <v>169</v>
      </c>
      <c r="M3" s="191"/>
      <c r="N3" s="181" t="s">
        <v>170</v>
      </c>
      <c r="O3" s="181"/>
      <c r="P3" s="190" t="s">
        <v>9</v>
      </c>
      <c r="Q3" s="190" t="s">
        <v>10</v>
      </c>
      <c r="R3" s="190" t="s">
        <v>11</v>
      </c>
      <c r="S3" s="190" t="s">
        <v>12</v>
      </c>
    </row>
    <row r="4" spans="1:19" ht="44.25" customHeight="1">
      <c r="A4" s="181"/>
      <c r="B4" s="189"/>
      <c r="C4" s="181"/>
      <c r="D4" s="181"/>
      <c r="E4" s="190"/>
      <c r="F4" s="181"/>
      <c r="G4" s="179"/>
      <c r="H4" s="7" t="s">
        <v>7</v>
      </c>
      <c r="I4" s="80" t="s">
        <v>16</v>
      </c>
      <c r="J4" s="7" t="s">
        <v>7</v>
      </c>
      <c r="K4" s="80" t="s">
        <v>16</v>
      </c>
      <c r="L4" s="7" t="s">
        <v>7</v>
      </c>
      <c r="M4" s="80" t="s">
        <v>16</v>
      </c>
      <c r="N4" s="7" t="s">
        <v>7</v>
      </c>
      <c r="O4" s="80" t="s">
        <v>16</v>
      </c>
      <c r="P4" s="190"/>
      <c r="Q4" s="181"/>
      <c r="R4" s="181"/>
      <c r="S4" s="181"/>
    </row>
    <row r="5" spans="1:19" s="78" customFormat="1" ht="15.75">
      <c r="A5" s="7"/>
      <c r="B5" s="101"/>
      <c r="C5" s="13" t="s">
        <v>171</v>
      </c>
      <c r="D5" s="46" t="s">
        <v>19</v>
      </c>
      <c r="E5" s="103"/>
      <c r="F5" s="8">
        <v>7</v>
      </c>
      <c r="G5" s="11">
        <v>24</v>
      </c>
      <c r="H5" s="2">
        <v>33</v>
      </c>
      <c r="I5" s="128">
        <f aca="true" t="shared" si="0" ref="I5:I20">30*H5/51.5</f>
        <v>19.223300970873787</v>
      </c>
      <c r="J5" s="18">
        <v>9.3</v>
      </c>
      <c r="K5" s="128">
        <f aca="true" t="shared" si="1" ref="K5:K20">20*J5/$J$22</f>
        <v>20</v>
      </c>
      <c r="L5" s="18">
        <v>22.42</v>
      </c>
      <c r="M5" s="128">
        <f aca="true" t="shared" si="2" ref="M5:M20">25*$L$22/L5</f>
        <v>23.327386262265833</v>
      </c>
      <c r="N5" s="41">
        <v>1.5</v>
      </c>
      <c r="O5" s="128">
        <f aca="true" t="shared" si="3" ref="O5:O20">25*$N$22/N5</f>
        <v>23.833333333333332</v>
      </c>
      <c r="P5" s="177">
        <f aca="true" t="shared" si="4" ref="P5:P20">O5+M5+K5+I5</f>
        <v>86.38402056647294</v>
      </c>
      <c r="Q5" s="36" t="s">
        <v>25</v>
      </c>
      <c r="R5" s="7" t="s">
        <v>174</v>
      </c>
      <c r="S5" s="7"/>
    </row>
    <row r="6" spans="1:19" s="78" customFormat="1" ht="15.75">
      <c r="A6" s="7"/>
      <c r="B6" s="101"/>
      <c r="C6" s="13" t="s">
        <v>154</v>
      </c>
      <c r="D6" s="46" t="s">
        <v>19</v>
      </c>
      <c r="E6" s="103"/>
      <c r="F6" s="8">
        <v>8</v>
      </c>
      <c r="G6" s="11">
        <v>51</v>
      </c>
      <c r="H6" s="104">
        <v>23.5</v>
      </c>
      <c r="I6" s="128">
        <f t="shared" si="0"/>
        <v>13.689320388349515</v>
      </c>
      <c r="J6" s="104">
        <v>8.2</v>
      </c>
      <c r="K6" s="128">
        <f t="shared" si="1"/>
        <v>17.634408602150536</v>
      </c>
      <c r="L6" s="104">
        <v>22.69</v>
      </c>
      <c r="M6" s="128">
        <f t="shared" si="2"/>
        <v>23.049801674746583</v>
      </c>
      <c r="N6" s="104">
        <v>1.47</v>
      </c>
      <c r="O6" s="128">
        <f t="shared" si="3"/>
        <v>24.319727891156464</v>
      </c>
      <c r="P6" s="177">
        <f t="shared" si="4"/>
        <v>78.69325855640311</v>
      </c>
      <c r="Q6" s="35" t="s">
        <v>38</v>
      </c>
      <c r="R6" s="7" t="s">
        <v>175</v>
      </c>
      <c r="S6" s="7"/>
    </row>
    <row r="7" spans="1:19" ht="25.5">
      <c r="A7" s="6"/>
      <c r="B7" s="106"/>
      <c r="C7" s="13" t="s">
        <v>67</v>
      </c>
      <c r="D7" s="46" t="s">
        <v>19</v>
      </c>
      <c r="E7" s="43"/>
      <c r="F7" s="8">
        <v>7</v>
      </c>
      <c r="G7" s="6">
        <v>12</v>
      </c>
      <c r="H7" s="6">
        <v>17.5</v>
      </c>
      <c r="I7" s="128">
        <f t="shared" si="0"/>
        <v>10.194174757281553</v>
      </c>
      <c r="J7" s="111">
        <v>8</v>
      </c>
      <c r="K7" s="128">
        <f t="shared" si="1"/>
        <v>17.204301075268816</v>
      </c>
      <c r="L7" s="111">
        <v>22.09</v>
      </c>
      <c r="M7" s="128">
        <f t="shared" si="2"/>
        <v>23.67587143503848</v>
      </c>
      <c r="N7" s="111">
        <v>1.48</v>
      </c>
      <c r="O7" s="128">
        <f t="shared" si="3"/>
        <v>24.155405405405407</v>
      </c>
      <c r="P7" s="177">
        <f t="shared" si="4"/>
        <v>75.22975267299427</v>
      </c>
      <c r="Q7" s="40" t="s">
        <v>73</v>
      </c>
      <c r="R7" s="19" t="s">
        <v>175</v>
      </c>
      <c r="S7" s="6"/>
    </row>
    <row r="8" spans="1:19" ht="15.75">
      <c r="A8" s="6"/>
      <c r="B8" s="102"/>
      <c r="C8" s="13" t="s">
        <v>147</v>
      </c>
      <c r="D8" s="46" t="s">
        <v>19</v>
      </c>
      <c r="E8" s="103"/>
      <c r="F8" s="8">
        <v>7</v>
      </c>
      <c r="G8" s="9">
        <v>15</v>
      </c>
      <c r="H8" s="104">
        <v>27</v>
      </c>
      <c r="I8" s="128">
        <f t="shared" si="0"/>
        <v>15.728155339805825</v>
      </c>
      <c r="J8" s="5">
        <v>8.6</v>
      </c>
      <c r="K8" s="128">
        <f t="shared" si="1"/>
        <v>18.494623655913976</v>
      </c>
      <c r="L8" s="5">
        <v>22.47</v>
      </c>
      <c r="M8" s="128">
        <f t="shared" si="2"/>
        <v>23.275478415665333</v>
      </c>
      <c r="N8" s="5">
        <v>2.05</v>
      </c>
      <c r="O8" s="128">
        <f t="shared" si="3"/>
        <v>17.439024390243905</v>
      </c>
      <c r="P8" s="177">
        <f t="shared" si="4"/>
        <v>74.93728180162904</v>
      </c>
      <c r="Q8" s="35" t="s">
        <v>146</v>
      </c>
      <c r="R8" s="19" t="s">
        <v>175</v>
      </c>
      <c r="S8" s="6"/>
    </row>
    <row r="9" spans="1:19" ht="15.75">
      <c r="A9" s="7"/>
      <c r="B9" s="112"/>
      <c r="C9" s="13" t="s">
        <v>71</v>
      </c>
      <c r="D9" s="46" t="s">
        <v>19</v>
      </c>
      <c r="E9" s="103"/>
      <c r="F9" s="22">
        <v>7</v>
      </c>
      <c r="G9" s="46">
        <v>48</v>
      </c>
      <c r="H9" s="104">
        <v>11.5</v>
      </c>
      <c r="I9" s="128">
        <f t="shared" si="0"/>
        <v>6.699029126213592</v>
      </c>
      <c r="J9" s="104">
        <v>8.1</v>
      </c>
      <c r="K9" s="128">
        <f t="shared" si="1"/>
        <v>17.419354838709676</v>
      </c>
      <c r="L9" s="104">
        <v>20.92</v>
      </c>
      <c r="M9" s="128">
        <f t="shared" si="2"/>
        <v>24.999999999999996</v>
      </c>
      <c r="N9" s="104">
        <v>1.43</v>
      </c>
      <c r="O9" s="128">
        <f t="shared" si="3"/>
        <v>25</v>
      </c>
      <c r="P9" s="177">
        <f t="shared" si="4"/>
        <v>74.11838396492327</v>
      </c>
      <c r="Q9" s="35" t="s">
        <v>35</v>
      </c>
      <c r="R9" s="19" t="s">
        <v>175</v>
      </c>
      <c r="S9" s="6"/>
    </row>
    <row r="10" spans="1:19" ht="15.75">
      <c r="A10" s="6"/>
      <c r="B10" s="101"/>
      <c r="C10" s="13" t="s">
        <v>145</v>
      </c>
      <c r="D10" s="46" t="s">
        <v>19</v>
      </c>
      <c r="E10" s="103"/>
      <c r="F10" s="8">
        <v>8</v>
      </c>
      <c r="G10" s="11">
        <v>15</v>
      </c>
      <c r="H10" s="104">
        <v>18.5</v>
      </c>
      <c r="I10" s="128">
        <f t="shared" si="0"/>
        <v>10.776699029126213</v>
      </c>
      <c r="J10" s="5">
        <v>7.6</v>
      </c>
      <c r="K10" s="128">
        <f t="shared" si="1"/>
        <v>16.344086021505376</v>
      </c>
      <c r="L10" s="5">
        <v>22.52</v>
      </c>
      <c r="M10" s="128">
        <f t="shared" si="2"/>
        <v>23.22380106571936</v>
      </c>
      <c r="N10" s="5">
        <v>2.24</v>
      </c>
      <c r="O10" s="128">
        <f t="shared" si="3"/>
        <v>15.959821428571427</v>
      </c>
      <c r="P10" s="127">
        <f t="shared" si="4"/>
        <v>66.30440754492238</v>
      </c>
      <c r="Q10" s="35" t="s">
        <v>146</v>
      </c>
      <c r="R10" s="19"/>
      <c r="S10" s="6"/>
    </row>
    <row r="11" spans="1:19" ht="15.75">
      <c r="A11" s="6"/>
      <c r="B11" s="101"/>
      <c r="C11" s="13" t="s">
        <v>142</v>
      </c>
      <c r="D11" s="46" t="s">
        <v>19</v>
      </c>
      <c r="E11" s="103"/>
      <c r="F11" s="22">
        <v>8</v>
      </c>
      <c r="G11" s="46">
        <v>36</v>
      </c>
      <c r="H11" s="104">
        <v>14.5</v>
      </c>
      <c r="I11" s="128">
        <f t="shared" si="0"/>
        <v>8.446601941747574</v>
      </c>
      <c r="J11" s="104">
        <v>8.5</v>
      </c>
      <c r="K11" s="128">
        <f t="shared" si="1"/>
        <v>18.279569892473116</v>
      </c>
      <c r="L11" s="104">
        <v>32.52</v>
      </c>
      <c r="M11" s="128">
        <f t="shared" si="2"/>
        <v>16.08241082410824</v>
      </c>
      <c r="N11" s="104">
        <v>1.53</v>
      </c>
      <c r="O11" s="128">
        <f t="shared" si="3"/>
        <v>23.366013071895424</v>
      </c>
      <c r="P11" s="127">
        <f t="shared" si="4"/>
        <v>66.17459573022435</v>
      </c>
      <c r="Q11" s="35" t="s">
        <v>143</v>
      </c>
      <c r="R11" s="19"/>
      <c r="S11" s="6"/>
    </row>
    <row r="12" spans="1:19" ht="15.75">
      <c r="A12" s="6"/>
      <c r="B12" s="102"/>
      <c r="C12" s="13" t="s">
        <v>150</v>
      </c>
      <c r="D12" s="46" t="s">
        <v>19</v>
      </c>
      <c r="E12" s="103"/>
      <c r="F12" s="22">
        <v>8</v>
      </c>
      <c r="G12" s="46">
        <v>2</v>
      </c>
      <c r="H12" s="104">
        <v>14</v>
      </c>
      <c r="I12" s="128">
        <f t="shared" si="0"/>
        <v>8.155339805825243</v>
      </c>
      <c r="J12" s="5">
        <v>8.6</v>
      </c>
      <c r="K12" s="128">
        <f t="shared" si="1"/>
        <v>18.494623655913976</v>
      </c>
      <c r="L12" s="5">
        <v>23.74</v>
      </c>
      <c r="M12" s="128">
        <f t="shared" si="2"/>
        <v>22.030328559393432</v>
      </c>
      <c r="N12" s="5">
        <v>2.09</v>
      </c>
      <c r="O12" s="128">
        <f t="shared" si="3"/>
        <v>17.105263157894736</v>
      </c>
      <c r="P12" s="127">
        <f t="shared" si="4"/>
        <v>65.78555517902738</v>
      </c>
      <c r="Q12" s="35" t="s">
        <v>151</v>
      </c>
      <c r="R12" s="19"/>
      <c r="S12" s="6"/>
    </row>
    <row r="13" spans="1:19" ht="15.75">
      <c r="A13" s="7"/>
      <c r="B13" s="101"/>
      <c r="C13" s="13" t="s">
        <v>61</v>
      </c>
      <c r="D13" s="46" t="s">
        <v>19</v>
      </c>
      <c r="E13" s="103"/>
      <c r="F13" s="22">
        <v>8</v>
      </c>
      <c r="G13" s="46">
        <v>46</v>
      </c>
      <c r="H13" s="104">
        <v>11.5</v>
      </c>
      <c r="I13" s="128">
        <f t="shared" si="0"/>
        <v>6.699029126213592</v>
      </c>
      <c r="J13" s="104">
        <v>9</v>
      </c>
      <c r="K13" s="128">
        <f t="shared" si="1"/>
        <v>19.354838709677416</v>
      </c>
      <c r="L13" s="104">
        <v>24</v>
      </c>
      <c r="M13" s="128">
        <f t="shared" si="2"/>
        <v>21.791666666666668</v>
      </c>
      <c r="N13" s="104">
        <v>2.12</v>
      </c>
      <c r="O13" s="128">
        <f t="shared" si="3"/>
        <v>16.86320754716981</v>
      </c>
      <c r="P13" s="127">
        <f t="shared" si="4"/>
        <v>64.70874204972749</v>
      </c>
      <c r="Q13" s="35" t="s">
        <v>49</v>
      </c>
      <c r="R13" s="19"/>
      <c r="S13" s="6"/>
    </row>
    <row r="14" spans="1:19" ht="15.75">
      <c r="A14" s="6"/>
      <c r="B14" s="101"/>
      <c r="C14" s="13" t="s">
        <v>70</v>
      </c>
      <c r="D14" s="46" t="s">
        <v>19</v>
      </c>
      <c r="E14" s="103"/>
      <c r="F14" s="22">
        <v>7</v>
      </c>
      <c r="G14" s="46">
        <v>46</v>
      </c>
      <c r="H14" s="104">
        <v>8</v>
      </c>
      <c r="I14" s="128">
        <f t="shared" si="0"/>
        <v>4.660194174757281</v>
      </c>
      <c r="J14" s="104">
        <v>8.7</v>
      </c>
      <c r="K14" s="128">
        <f t="shared" si="1"/>
        <v>18.709677419354836</v>
      </c>
      <c r="L14" s="104">
        <v>24.63</v>
      </c>
      <c r="M14" s="128">
        <f t="shared" si="2"/>
        <v>21.234267153877386</v>
      </c>
      <c r="N14" s="104">
        <v>2.05</v>
      </c>
      <c r="O14" s="128">
        <f t="shared" si="3"/>
        <v>17.439024390243905</v>
      </c>
      <c r="P14" s="127">
        <f t="shared" si="4"/>
        <v>62.04316313823341</v>
      </c>
      <c r="Q14" s="35" t="s">
        <v>43</v>
      </c>
      <c r="R14" s="19"/>
      <c r="S14" s="6"/>
    </row>
    <row r="15" spans="1:19" ht="15.75">
      <c r="A15" s="6"/>
      <c r="B15" s="101"/>
      <c r="C15" s="13" t="s">
        <v>144</v>
      </c>
      <c r="D15" s="46" t="s">
        <v>19</v>
      </c>
      <c r="E15" s="103"/>
      <c r="F15" s="8">
        <v>7</v>
      </c>
      <c r="G15" s="11">
        <v>36</v>
      </c>
      <c r="H15" s="5">
        <v>18.5</v>
      </c>
      <c r="I15" s="128">
        <f t="shared" si="0"/>
        <v>10.776699029126213</v>
      </c>
      <c r="J15" s="104">
        <v>6</v>
      </c>
      <c r="K15" s="128">
        <f t="shared" si="1"/>
        <v>12.903225806451612</v>
      </c>
      <c r="L15" s="5">
        <v>22.59</v>
      </c>
      <c r="M15" s="128">
        <f t="shared" si="2"/>
        <v>23.151837096060202</v>
      </c>
      <c r="N15" s="104">
        <v>3.28</v>
      </c>
      <c r="O15" s="128">
        <f t="shared" si="3"/>
        <v>10.89939024390244</v>
      </c>
      <c r="P15" s="127">
        <f t="shared" si="4"/>
        <v>57.731152175540466</v>
      </c>
      <c r="Q15" s="35" t="s">
        <v>143</v>
      </c>
      <c r="R15" s="19"/>
      <c r="S15" s="6"/>
    </row>
    <row r="16" spans="1:19" ht="15.75">
      <c r="A16" s="6"/>
      <c r="B16" s="105"/>
      <c r="C16" s="13" t="s">
        <v>72</v>
      </c>
      <c r="D16" s="46" t="s">
        <v>19</v>
      </c>
      <c r="E16" s="103"/>
      <c r="F16" s="22">
        <v>7</v>
      </c>
      <c r="G16" s="46">
        <v>50</v>
      </c>
      <c r="H16" s="104">
        <v>12</v>
      </c>
      <c r="I16" s="128">
        <f t="shared" si="0"/>
        <v>6.990291262135922</v>
      </c>
      <c r="J16" s="104">
        <v>5</v>
      </c>
      <c r="K16" s="128">
        <f t="shared" si="1"/>
        <v>10.75268817204301</v>
      </c>
      <c r="L16" s="104">
        <v>23.25</v>
      </c>
      <c r="M16" s="128">
        <f t="shared" si="2"/>
        <v>22.49462365591398</v>
      </c>
      <c r="N16" s="104">
        <v>2.06</v>
      </c>
      <c r="O16" s="128">
        <f t="shared" si="3"/>
        <v>17.354368932038835</v>
      </c>
      <c r="P16" s="127">
        <f t="shared" si="4"/>
        <v>57.59197202213174</v>
      </c>
      <c r="Q16" s="35" t="s">
        <v>75</v>
      </c>
      <c r="R16" s="19"/>
      <c r="S16" s="6"/>
    </row>
    <row r="17" spans="1:19" ht="15.75">
      <c r="A17" s="6"/>
      <c r="B17" s="101"/>
      <c r="C17" s="15" t="s">
        <v>69</v>
      </c>
      <c r="D17" s="44" t="s">
        <v>19</v>
      </c>
      <c r="E17" s="43"/>
      <c r="F17" s="8">
        <v>8</v>
      </c>
      <c r="G17" s="11">
        <v>29</v>
      </c>
      <c r="H17" s="158">
        <v>25.5</v>
      </c>
      <c r="I17" s="128">
        <f t="shared" si="0"/>
        <v>14.854368932038835</v>
      </c>
      <c r="J17" s="18">
        <v>3</v>
      </c>
      <c r="K17" s="128">
        <f t="shared" si="1"/>
        <v>6.451612903225806</v>
      </c>
      <c r="L17" s="158">
        <v>21.4</v>
      </c>
      <c r="M17" s="128">
        <f t="shared" si="2"/>
        <v>24.4392523364486</v>
      </c>
      <c r="N17" s="18">
        <v>4.28</v>
      </c>
      <c r="O17" s="128">
        <f t="shared" si="3"/>
        <v>8.352803738317757</v>
      </c>
      <c r="P17" s="127">
        <f t="shared" si="4"/>
        <v>54.098037910030996</v>
      </c>
      <c r="Q17" s="88" t="s">
        <v>27</v>
      </c>
      <c r="R17" s="7"/>
      <c r="S17" s="6"/>
    </row>
    <row r="18" spans="1:19" ht="15.75">
      <c r="A18" s="6"/>
      <c r="B18" s="113"/>
      <c r="C18" s="13" t="s">
        <v>66</v>
      </c>
      <c r="D18" s="81" t="s">
        <v>19</v>
      </c>
      <c r="E18" s="76"/>
      <c r="F18" s="8">
        <v>8</v>
      </c>
      <c r="G18" s="6">
        <v>1</v>
      </c>
      <c r="H18" s="1">
        <v>19.5</v>
      </c>
      <c r="I18" s="128">
        <f t="shared" si="0"/>
        <v>11.359223300970873</v>
      </c>
      <c r="J18" s="107">
        <v>3</v>
      </c>
      <c r="K18" s="128">
        <f t="shared" si="1"/>
        <v>6.451612903225806</v>
      </c>
      <c r="L18" s="107">
        <v>23.86</v>
      </c>
      <c r="M18" s="128">
        <f t="shared" si="2"/>
        <v>21.91953059513831</v>
      </c>
      <c r="N18" s="159">
        <v>4.28</v>
      </c>
      <c r="O18" s="128">
        <f t="shared" si="3"/>
        <v>8.352803738317757</v>
      </c>
      <c r="P18" s="127">
        <f t="shared" si="4"/>
        <v>48.08317053765275</v>
      </c>
      <c r="Q18" s="160" t="s">
        <v>53</v>
      </c>
      <c r="R18" s="19"/>
      <c r="S18" s="6"/>
    </row>
    <row r="19" spans="1:19" ht="15.75">
      <c r="A19" s="104"/>
      <c r="B19" s="112"/>
      <c r="C19" s="15" t="s">
        <v>159</v>
      </c>
      <c r="D19" s="44" t="s">
        <v>19</v>
      </c>
      <c r="E19" s="43"/>
      <c r="F19" s="8">
        <v>7</v>
      </c>
      <c r="G19" s="9">
        <v>25</v>
      </c>
      <c r="H19" s="18">
        <v>18.5</v>
      </c>
      <c r="I19" s="128">
        <f t="shared" si="0"/>
        <v>10.776699029126213</v>
      </c>
      <c r="J19" s="158">
        <v>3</v>
      </c>
      <c r="K19" s="128">
        <f t="shared" si="1"/>
        <v>6.451612903225806</v>
      </c>
      <c r="L19" s="158">
        <v>23.32</v>
      </c>
      <c r="M19" s="128">
        <f t="shared" si="2"/>
        <v>22.427101200686106</v>
      </c>
      <c r="N19" s="158">
        <v>4.28</v>
      </c>
      <c r="O19" s="128">
        <f t="shared" si="3"/>
        <v>8.352803738317757</v>
      </c>
      <c r="P19" s="127">
        <f t="shared" si="4"/>
        <v>48.008216871355884</v>
      </c>
      <c r="Q19" s="88" t="s">
        <v>74</v>
      </c>
      <c r="R19" s="19"/>
      <c r="S19" s="6"/>
    </row>
    <row r="20" spans="1:19" ht="15.75">
      <c r="A20" s="104"/>
      <c r="B20" s="101"/>
      <c r="C20" s="13" t="s">
        <v>68</v>
      </c>
      <c r="D20" s="46" t="s">
        <v>19</v>
      </c>
      <c r="E20" s="43"/>
      <c r="F20" s="22">
        <v>7</v>
      </c>
      <c r="G20" s="46">
        <v>25</v>
      </c>
      <c r="H20" s="18">
        <v>18</v>
      </c>
      <c r="I20" s="128">
        <f t="shared" si="0"/>
        <v>10.485436893203884</v>
      </c>
      <c r="J20" s="158">
        <v>3</v>
      </c>
      <c r="K20" s="128">
        <f t="shared" si="1"/>
        <v>6.451612903225806</v>
      </c>
      <c r="L20" s="158">
        <v>23.12</v>
      </c>
      <c r="M20" s="128">
        <f t="shared" si="2"/>
        <v>22.621107266435985</v>
      </c>
      <c r="N20" s="158">
        <v>4.28</v>
      </c>
      <c r="O20" s="128">
        <f t="shared" si="3"/>
        <v>8.352803738317757</v>
      </c>
      <c r="P20" s="127">
        <f t="shared" si="4"/>
        <v>47.91096080118343</v>
      </c>
      <c r="Q20" s="161" t="s">
        <v>74</v>
      </c>
      <c r="R20" s="19"/>
      <c r="S20" s="19"/>
    </row>
    <row r="21" spans="1:19" ht="15.75">
      <c r="A21" s="104"/>
      <c r="B21" s="102"/>
      <c r="C21" s="13"/>
      <c r="D21" s="46"/>
      <c r="E21" s="103"/>
      <c r="F21" s="22"/>
      <c r="G21" s="46"/>
      <c r="H21" s="104"/>
      <c r="I21" s="128"/>
      <c r="J21" s="104"/>
      <c r="K21" s="128"/>
      <c r="L21" s="104"/>
      <c r="M21" s="128"/>
      <c r="N21" s="104"/>
      <c r="O21" s="128"/>
      <c r="P21" s="127"/>
      <c r="Q21" s="35"/>
      <c r="R21" s="19"/>
      <c r="S21" s="19"/>
    </row>
    <row r="22" spans="1:19" ht="15.75">
      <c r="A22" s="104"/>
      <c r="B22" s="102"/>
      <c r="C22" s="13"/>
      <c r="D22" s="46"/>
      <c r="E22" s="103"/>
      <c r="F22" s="22"/>
      <c r="G22" s="46"/>
      <c r="H22" s="104">
        <f>MAX(H5:H21)</f>
        <v>33</v>
      </c>
      <c r="I22" s="148">
        <f>MAX(I5:I21)</f>
        <v>19.223300970873787</v>
      </c>
      <c r="J22" s="104">
        <f aca="true" t="shared" si="5" ref="J22:O22">MAX(J5:J21)</f>
        <v>9.3</v>
      </c>
      <c r="K22" s="148">
        <f>MAX(K5:K21)</f>
        <v>20</v>
      </c>
      <c r="L22" s="104">
        <f>MIN(L5:L20)</f>
        <v>20.92</v>
      </c>
      <c r="M22" s="104">
        <f t="shared" si="5"/>
        <v>24.999999999999996</v>
      </c>
      <c r="N22" s="148">
        <f>MIN(N5:N20)</f>
        <v>1.43</v>
      </c>
      <c r="O22" s="104">
        <f t="shared" si="5"/>
        <v>25</v>
      </c>
      <c r="P22" s="148">
        <f>MAX(P5:P21)</f>
        <v>86.38402056647294</v>
      </c>
      <c r="Q22" s="35"/>
      <c r="R22" s="19"/>
      <c r="S22" s="19"/>
    </row>
    <row r="23" spans="1:19" ht="15.75">
      <c r="A23" s="104"/>
      <c r="B23" s="102"/>
      <c r="C23" s="13"/>
      <c r="D23" s="46"/>
      <c r="E23" s="103"/>
      <c r="F23" s="22"/>
      <c r="G23" s="46"/>
      <c r="H23" s="104"/>
      <c r="I23" s="128"/>
      <c r="J23" s="104"/>
      <c r="K23" s="128"/>
      <c r="L23" s="104"/>
      <c r="M23" s="128"/>
      <c r="N23" s="104"/>
      <c r="O23" s="128"/>
      <c r="P23" s="127"/>
      <c r="Q23" s="35"/>
      <c r="R23" s="19"/>
      <c r="S23" s="19"/>
    </row>
    <row r="24" spans="1:19" ht="15.75">
      <c r="A24" s="104"/>
      <c r="B24" s="102"/>
      <c r="C24" s="13"/>
      <c r="D24" s="46"/>
      <c r="E24" s="103"/>
      <c r="F24" s="22"/>
      <c r="G24" s="46"/>
      <c r="H24" s="104"/>
      <c r="I24" s="128"/>
      <c r="J24" s="104"/>
      <c r="K24" s="128"/>
      <c r="L24" s="104"/>
      <c r="M24" s="128"/>
      <c r="N24" s="104"/>
      <c r="O24" s="128"/>
      <c r="P24" s="127"/>
      <c r="Q24" s="35"/>
      <c r="R24" s="19"/>
      <c r="S24" s="19"/>
    </row>
    <row r="25" spans="1:19" ht="15.75">
      <c r="A25" s="104"/>
      <c r="B25" s="102"/>
      <c r="C25" s="13"/>
      <c r="D25" s="46"/>
      <c r="E25" s="103"/>
      <c r="F25" s="8"/>
      <c r="G25" s="9"/>
      <c r="H25" s="104"/>
      <c r="I25" s="128"/>
      <c r="J25" s="104"/>
      <c r="K25" s="128"/>
      <c r="L25" s="104"/>
      <c r="M25" s="128"/>
      <c r="N25" s="104"/>
      <c r="O25" s="128"/>
      <c r="P25" s="127"/>
      <c r="Q25" s="35"/>
      <c r="R25" s="19"/>
      <c r="S25" s="19"/>
    </row>
    <row r="26" spans="1:19" ht="15.75">
      <c r="A26" s="104"/>
      <c r="B26" s="102"/>
      <c r="C26" s="13"/>
      <c r="D26" s="46"/>
      <c r="E26" s="103"/>
      <c r="F26" s="22"/>
      <c r="G26" s="46"/>
      <c r="H26" s="104"/>
      <c r="I26" s="128"/>
      <c r="J26" s="104"/>
      <c r="K26" s="128"/>
      <c r="L26" s="104"/>
      <c r="M26" s="128"/>
      <c r="N26" s="104"/>
      <c r="O26" s="128"/>
      <c r="P26" s="127"/>
      <c r="Q26" s="35"/>
      <c r="R26" s="19"/>
      <c r="S26" s="19"/>
    </row>
    <row r="27" spans="1:19" ht="15.75">
      <c r="A27" s="104"/>
      <c r="B27" s="102"/>
      <c r="C27" s="13"/>
      <c r="D27" s="46"/>
      <c r="E27" s="103"/>
      <c r="F27" s="8"/>
      <c r="G27" s="11"/>
      <c r="H27" s="104"/>
      <c r="I27" s="128"/>
      <c r="J27" s="104"/>
      <c r="K27" s="128"/>
      <c r="L27" s="104"/>
      <c r="M27" s="128"/>
      <c r="N27" s="104"/>
      <c r="O27" s="128"/>
      <c r="P27" s="127"/>
      <c r="Q27" s="35"/>
      <c r="R27" s="19"/>
      <c r="S27" s="19"/>
    </row>
    <row r="28" spans="1:19" ht="15.75">
      <c r="A28" s="104"/>
      <c r="B28" s="102"/>
      <c r="C28" s="13"/>
      <c r="D28" s="46"/>
      <c r="E28" s="103"/>
      <c r="F28" s="22"/>
      <c r="G28" s="46"/>
      <c r="H28" s="104"/>
      <c r="I28" s="128"/>
      <c r="J28" s="104"/>
      <c r="K28" s="128"/>
      <c r="L28" s="104"/>
      <c r="M28" s="128"/>
      <c r="N28" s="104"/>
      <c r="O28" s="128"/>
      <c r="P28" s="127"/>
      <c r="Q28" s="35"/>
      <c r="R28" s="19"/>
      <c r="S28" s="19"/>
    </row>
    <row r="29" spans="2:19" ht="15.75">
      <c r="B29" s="31"/>
      <c r="C29" s="13"/>
      <c r="D29" s="46"/>
      <c r="E29" s="103"/>
      <c r="F29" s="8"/>
      <c r="G29" s="11"/>
      <c r="H29" s="144"/>
      <c r="I29" s="128"/>
      <c r="K29" s="128"/>
      <c r="L29" s="144"/>
      <c r="M29" s="128"/>
      <c r="O29" s="128"/>
      <c r="P29" s="127"/>
      <c r="Q29" s="88"/>
      <c r="R29" s="19"/>
      <c r="S29" s="19"/>
    </row>
    <row r="30" spans="2:19" ht="15.75">
      <c r="B30" s="31"/>
      <c r="C30" s="13"/>
      <c r="D30" s="46"/>
      <c r="E30" s="103"/>
      <c r="F30" s="8"/>
      <c r="G30" s="11"/>
      <c r="I30" s="128"/>
      <c r="K30" s="128"/>
      <c r="M30" s="128"/>
      <c r="O30" s="128"/>
      <c r="P30" s="127"/>
      <c r="Q30" s="88"/>
      <c r="R30" s="19"/>
      <c r="S30" s="19"/>
    </row>
    <row r="31" spans="2:17" ht="15.75">
      <c r="B31" s="31"/>
      <c r="C31" s="13"/>
      <c r="D31" s="46"/>
      <c r="E31" s="103"/>
      <c r="F31" s="8"/>
      <c r="G31" s="11"/>
      <c r="I31" s="128"/>
      <c r="K31" s="128"/>
      <c r="M31" s="128"/>
      <c r="O31" s="128"/>
      <c r="P31" s="127"/>
      <c r="Q31" s="88"/>
    </row>
    <row r="32" spans="2:17" ht="15.75">
      <c r="B32" s="31"/>
      <c r="C32" s="13"/>
      <c r="D32" s="46"/>
      <c r="E32" s="103"/>
      <c r="F32" s="8"/>
      <c r="G32" s="9"/>
      <c r="I32" s="128"/>
      <c r="K32" s="128"/>
      <c r="M32" s="128"/>
      <c r="O32" s="128"/>
      <c r="P32" s="127"/>
      <c r="Q32" s="88"/>
    </row>
    <row r="33" spans="2:17" ht="15.75">
      <c r="B33" s="31"/>
      <c r="C33" s="13"/>
      <c r="D33" s="46"/>
      <c r="E33" s="103"/>
      <c r="F33" s="22"/>
      <c r="G33" s="46"/>
      <c r="I33" s="128"/>
      <c r="K33" s="128"/>
      <c r="M33" s="128"/>
      <c r="O33" s="128"/>
      <c r="P33" s="127"/>
      <c r="Q33" s="88"/>
    </row>
    <row r="34" spans="2:16" ht="15.75">
      <c r="B34" s="31"/>
      <c r="C34" s="13"/>
      <c r="D34" s="46"/>
      <c r="E34" s="103"/>
      <c r="F34" s="8"/>
      <c r="G34" s="11"/>
      <c r="I34" s="128"/>
      <c r="K34" s="128"/>
      <c r="M34" s="128"/>
      <c r="O34" s="128"/>
      <c r="P34" s="127"/>
    </row>
    <row r="35" ht="12.75">
      <c r="B35" s="31"/>
    </row>
    <row r="36" spans="2:14" ht="12.75">
      <c r="B36" s="31"/>
      <c r="L36" s="133">
        <f>MIN(L5:L34)</f>
        <v>20.92</v>
      </c>
      <c r="N36" s="134">
        <f>MIN(N5:N34)</f>
        <v>1.43</v>
      </c>
    </row>
    <row r="37" ht="12.75">
      <c r="B37" s="31"/>
    </row>
    <row r="38" ht="12.75">
      <c r="B38" s="31"/>
    </row>
    <row r="39" ht="12.75">
      <c r="B39" s="31"/>
    </row>
    <row r="40" ht="12.75">
      <c r="B40" s="31"/>
    </row>
    <row r="41" ht="12.75">
      <c r="B41" s="31"/>
    </row>
    <row r="42" ht="12.75">
      <c r="B42" s="31"/>
    </row>
    <row r="43" ht="12.75">
      <c r="B43" s="31"/>
    </row>
    <row r="44" ht="12.75">
      <c r="B44" s="31"/>
    </row>
    <row r="45" ht="12.75">
      <c r="B45" s="31"/>
    </row>
    <row r="46" ht="12.75">
      <c r="B46" s="31"/>
    </row>
    <row r="47" ht="12.75">
      <c r="B47" s="31"/>
    </row>
    <row r="48" ht="12.75">
      <c r="B48" s="31"/>
    </row>
    <row r="49" ht="12.75">
      <c r="B49" s="31"/>
    </row>
    <row r="50" ht="12.75">
      <c r="B50" s="31"/>
    </row>
    <row r="51" ht="12.75">
      <c r="B51" s="31"/>
    </row>
    <row r="52" ht="12.75">
      <c r="B52" s="31"/>
    </row>
    <row r="53" ht="12.75">
      <c r="B53" s="31"/>
    </row>
    <row r="54" ht="12.75">
      <c r="B54" s="31"/>
    </row>
    <row r="55" ht="12.75">
      <c r="B55" s="31"/>
    </row>
    <row r="56" ht="12.75">
      <c r="B56" s="31"/>
    </row>
    <row r="57" ht="12.75">
      <c r="B57" s="31"/>
    </row>
    <row r="58" ht="12.75">
      <c r="B58" s="31"/>
    </row>
    <row r="59" ht="12.75">
      <c r="B59" s="31"/>
    </row>
    <row r="60" ht="12.75">
      <c r="B60" s="31"/>
    </row>
    <row r="61" ht="12.75">
      <c r="B61" s="31"/>
    </row>
    <row r="62" ht="12.75">
      <c r="B62" s="31"/>
    </row>
    <row r="63" ht="12.75">
      <c r="B63" s="31"/>
    </row>
    <row r="64" ht="12.75">
      <c r="B64" s="31"/>
    </row>
    <row r="65" ht="12.75">
      <c r="B65" s="31"/>
    </row>
    <row r="66" ht="12.75">
      <c r="B66" s="31"/>
    </row>
    <row r="67" ht="12.75">
      <c r="B67" s="31"/>
    </row>
    <row r="68" ht="12.75">
      <c r="B68" s="31"/>
    </row>
    <row r="69" ht="12.75">
      <c r="B69" s="31"/>
    </row>
    <row r="70" ht="12.75">
      <c r="B70" s="31"/>
    </row>
    <row r="71" ht="12.75">
      <c r="B71" s="31"/>
    </row>
    <row r="72" ht="12.75">
      <c r="B72" s="31"/>
    </row>
    <row r="73" ht="12.75">
      <c r="B73" s="31"/>
    </row>
    <row r="74" ht="12.75">
      <c r="B74" s="31"/>
    </row>
    <row r="75" ht="12.75">
      <c r="B75" s="31"/>
    </row>
    <row r="76" ht="12.75">
      <c r="B76" s="31"/>
    </row>
    <row r="77" ht="12.75">
      <c r="B77" s="31"/>
    </row>
    <row r="78" ht="12.75">
      <c r="B78" s="31"/>
    </row>
    <row r="79" ht="12.75">
      <c r="B79" s="31"/>
    </row>
    <row r="80" ht="12.75">
      <c r="B80" s="31"/>
    </row>
    <row r="81" ht="12.75">
      <c r="B81" s="31"/>
    </row>
    <row r="82" ht="12.75">
      <c r="B82" s="31"/>
    </row>
    <row r="83" ht="12.75">
      <c r="B83" s="31"/>
    </row>
    <row r="84" ht="12.75">
      <c r="B84" s="31"/>
    </row>
    <row r="85" ht="12.75">
      <c r="B85" s="31"/>
    </row>
    <row r="86" ht="12.75">
      <c r="B86" s="31"/>
    </row>
    <row r="87" ht="12.75">
      <c r="B87" s="31"/>
    </row>
    <row r="88" ht="12.75">
      <c r="B88" s="31"/>
    </row>
    <row r="89" ht="12.75">
      <c r="B89" s="31"/>
    </row>
    <row r="90" ht="12.75">
      <c r="B90" s="31"/>
    </row>
    <row r="91" ht="12.75">
      <c r="B91" s="31"/>
    </row>
    <row r="92" ht="12.75">
      <c r="B92" s="31"/>
    </row>
    <row r="93" ht="12.75">
      <c r="B93" s="31"/>
    </row>
    <row r="94" ht="12.75">
      <c r="B94" s="31"/>
    </row>
    <row r="95" ht="12.75">
      <c r="B95" s="31"/>
    </row>
    <row r="96" ht="12.75">
      <c r="B96" s="31"/>
    </row>
    <row r="97" ht="12.75">
      <c r="B97" s="31"/>
    </row>
    <row r="98" ht="12.75">
      <c r="B98" s="31"/>
    </row>
    <row r="99" ht="12.75">
      <c r="B99" s="31"/>
    </row>
    <row r="100" ht="12.75">
      <c r="B100" s="31"/>
    </row>
    <row r="101" ht="12.75">
      <c r="B101" s="31"/>
    </row>
    <row r="102" ht="12.75">
      <c r="B102" s="31"/>
    </row>
    <row r="103" ht="12.75">
      <c r="B103" s="31"/>
    </row>
    <row r="104" ht="12.75">
      <c r="B104" s="31"/>
    </row>
    <row r="105" ht="12.75">
      <c r="B105" s="31"/>
    </row>
    <row r="106" ht="12.75">
      <c r="B106" s="31"/>
    </row>
    <row r="107" ht="12.75">
      <c r="B107" s="31"/>
    </row>
    <row r="108" ht="12.75">
      <c r="B108" s="31"/>
    </row>
    <row r="109" ht="12.75">
      <c r="B109" s="31"/>
    </row>
    <row r="110" ht="12.75">
      <c r="B110" s="31"/>
    </row>
    <row r="111" ht="12.75">
      <c r="B111" s="31"/>
    </row>
    <row r="112" ht="12.75">
      <c r="B112" s="31"/>
    </row>
    <row r="113" ht="12.75">
      <c r="B113" s="31"/>
    </row>
    <row r="114" ht="12.75">
      <c r="B114" s="31"/>
    </row>
    <row r="115" ht="12.75">
      <c r="B115" s="31"/>
    </row>
    <row r="116" ht="12.75">
      <c r="B116" s="31"/>
    </row>
    <row r="117" ht="12.75">
      <c r="B117" s="31"/>
    </row>
    <row r="118" ht="12.75">
      <c r="B118" s="31"/>
    </row>
    <row r="119" ht="12.75">
      <c r="B119" s="31"/>
    </row>
    <row r="120" ht="12.75">
      <c r="B120" s="31"/>
    </row>
    <row r="121" ht="12.75">
      <c r="B121" s="31"/>
    </row>
    <row r="122" ht="12.75">
      <c r="B122" s="31"/>
    </row>
    <row r="123" ht="12.75">
      <c r="B123" s="31"/>
    </row>
    <row r="124" ht="12.75">
      <c r="B124" s="31"/>
    </row>
    <row r="125" ht="12.75">
      <c r="B125" s="31"/>
    </row>
    <row r="126" ht="12.75">
      <c r="B126" s="31"/>
    </row>
    <row r="127" ht="12.75">
      <c r="B127" s="31"/>
    </row>
    <row r="128" ht="12.75">
      <c r="B128" s="31"/>
    </row>
    <row r="129" ht="12.75">
      <c r="B129" s="31"/>
    </row>
    <row r="130" ht="12.75">
      <c r="B130" s="31"/>
    </row>
    <row r="131" ht="12.75">
      <c r="B131" s="31"/>
    </row>
    <row r="132" ht="12.75">
      <c r="B132" s="31"/>
    </row>
    <row r="133" ht="12.75">
      <c r="B133" s="31"/>
    </row>
    <row r="134" ht="12.75">
      <c r="B134" s="31"/>
    </row>
    <row r="135" ht="12.75">
      <c r="B135" s="31"/>
    </row>
    <row r="136" ht="12.75">
      <c r="B136" s="31"/>
    </row>
    <row r="137" ht="12.75">
      <c r="B137" s="31"/>
    </row>
    <row r="138" ht="12.75">
      <c r="B138" s="31"/>
    </row>
    <row r="139" ht="12.75">
      <c r="B139" s="31"/>
    </row>
    <row r="140" ht="12.75">
      <c r="B140" s="31"/>
    </row>
    <row r="141" ht="12.75">
      <c r="B141" s="31"/>
    </row>
    <row r="142" ht="12.75">
      <c r="B142" s="31"/>
    </row>
    <row r="143" ht="12.75">
      <c r="B143" s="31"/>
    </row>
    <row r="144" ht="12.75">
      <c r="B144" s="31"/>
    </row>
    <row r="145" ht="12.75">
      <c r="B145" s="31"/>
    </row>
    <row r="146" ht="12.75">
      <c r="B146" s="31"/>
    </row>
    <row r="147" ht="12.75">
      <c r="B147" s="31"/>
    </row>
    <row r="148" ht="12.75">
      <c r="B148" s="31"/>
    </row>
    <row r="149" ht="12.75">
      <c r="B149" s="31"/>
    </row>
    <row r="150" ht="12.75">
      <c r="B150" s="31"/>
    </row>
    <row r="151" ht="12.75">
      <c r="B151" s="31"/>
    </row>
    <row r="152" ht="12.75">
      <c r="B152" s="31"/>
    </row>
    <row r="153" ht="12.75">
      <c r="B153" s="31"/>
    </row>
    <row r="154" ht="12.75">
      <c r="B154" s="31"/>
    </row>
    <row r="155" ht="12.75">
      <c r="B155" s="31"/>
    </row>
    <row r="156" ht="12.75">
      <c r="B156" s="31"/>
    </row>
    <row r="157" ht="12.75">
      <c r="B157" s="31"/>
    </row>
    <row r="158" ht="12.75">
      <c r="B158" s="31"/>
    </row>
    <row r="159" ht="12.75">
      <c r="B159" s="31"/>
    </row>
    <row r="160" ht="12.75">
      <c r="B160" s="31"/>
    </row>
    <row r="161" ht="12.75">
      <c r="B161" s="31"/>
    </row>
    <row r="162" ht="12.75">
      <c r="B162" s="31"/>
    </row>
    <row r="163" ht="12.75">
      <c r="B163" s="31"/>
    </row>
    <row r="164" ht="12.75">
      <c r="B164" s="31"/>
    </row>
    <row r="165" ht="12.75">
      <c r="B165" s="31"/>
    </row>
    <row r="166" ht="12.75">
      <c r="B166" s="31"/>
    </row>
    <row r="167" ht="12.75">
      <c r="B167" s="31"/>
    </row>
    <row r="168" ht="12.75">
      <c r="B168" s="31"/>
    </row>
    <row r="169" ht="12.75">
      <c r="B169" s="31"/>
    </row>
    <row r="170" ht="12.75">
      <c r="B170" s="31"/>
    </row>
    <row r="171" ht="12.75">
      <c r="B171" s="31"/>
    </row>
    <row r="172" ht="12.75">
      <c r="B172" s="31"/>
    </row>
    <row r="173" ht="12.75">
      <c r="B173" s="31"/>
    </row>
    <row r="174" ht="12.75">
      <c r="B174" s="31"/>
    </row>
    <row r="175" ht="12.75">
      <c r="B175" s="31"/>
    </row>
    <row r="176" ht="12.75">
      <c r="B176" s="31"/>
    </row>
    <row r="177" ht="12.75">
      <c r="B177" s="31"/>
    </row>
    <row r="178" ht="12.75">
      <c r="B178" s="31"/>
    </row>
    <row r="179" ht="12.75">
      <c r="B179" s="31"/>
    </row>
    <row r="180" ht="12.75">
      <c r="B180" s="31"/>
    </row>
    <row r="181" ht="12.75">
      <c r="B181" s="31"/>
    </row>
    <row r="182" ht="12.75">
      <c r="B182" s="31"/>
    </row>
    <row r="183" ht="12.75">
      <c r="B183" s="31"/>
    </row>
    <row r="184" ht="12.75">
      <c r="B184" s="31"/>
    </row>
    <row r="185" ht="12.75">
      <c r="B185" s="31"/>
    </row>
    <row r="186" ht="12.75">
      <c r="B186" s="31"/>
    </row>
    <row r="187" ht="12.75">
      <c r="B187" s="31"/>
    </row>
    <row r="188" ht="12.75">
      <c r="B188" s="31"/>
    </row>
    <row r="189" ht="12.75">
      <c r="B189" s="31"/>
    </row>
    <row r="190" ht="12.75">
      <c r="B190" s="31"/>
    </row>
    <row r="191" ht="12.75">
      <c r="B191" s="31"/>
    </row>
    <row r="192" ht="12.75">
      <c r="B192" s="31"/>
    </row>
    <row r="193" ht="12.75">
      <c r="B193" s="31"/>
    </row>
    <row r="194" ht="12.75">
      <c r="B194" s="31"/>
    </row>
    <row r="195" ht="12.75">
      <c r="B195" s="31"/>
    </row>
    <row r="196" ht="12.75">
      <c r="B196" s="31"/>
    </row>
    <row r="197" ht="12.75">
      <c r="B197" s="31"/>
    </row>
    <row r="198" ht="12.75">
      <c r="B198" s="31"/>
    </row>
    <row r="199" ht="12.75">
      <c r="B199" s="31"/>
    </row>
    <row r="200" ht="12.75">
      <c r="B200" s="31"/>
    </row>
    <row r="201" ht="12.75">
      <c r="B201" s="31"/>
    </row>
    <row r="202" ht="12.75">
      <c r="B202" s="31"/>
    </row>
    <row r="203" ht="12.75">
      <c r="B203" s="31"/>
    </row>
    <row r="204" ht="12.75">
      <c r="B204" s="31"/>
    </row>
    <row r="205" ht="12.75">
      <c r="B205" s="31"/>
    </row>
    <row r="206" ht="12.75">
      <c r="B206" s="31"/>
    </row>
    <row r="207" ht="12.75">
      <c r="B207" s="31"/>
    </row>
    <row r="208" ht="12.75">
      <c r="B208" s="31"/>
    </row>
    <row r="209" ht="12.75">
      <c r="B209" s="31"/>
    </row>
    <row r="210" ht="12.75">
      <c r="B210" s="31"/>
    </row>
    <row r="211" ht="12.75">
      <c r="B211" s="31"/>
    </row>
    <row r="212" ht="12.75">
      <c r="B212" s="31"/>
    </row>
    <row r="213" ht="12.75">
      <c r="B213" s="31"/>
    </row>
    <row r="214" ht="12.75">
      <c r="B214" s="31"/>
    </row>
    <row r="215" ht="12.75">
      <c r="B215" s="31"/>
    </row>
    <row r="216" ht="12.75">
      <c r="B216" s="31"/>
    </row>
    <row r="217" ht="12.75">
      <c r="B217" s="31"/>
    </row>
    <row r="218" ht="12.75">
      <c r="B218" s="31"/>
    </row>
    <row r="219" ht="12.75">
      <c r="B219" s="31"/>
    </row>
    <row r="220" ht="12.75">
      <c r="B220" s="31"/>
    </row>
    <row r="221" ht="12.75">
      <c r="B221" s="31"/>
    </row>
    <row r="222" ht="12.75">
      <c r="B222" s="31"/>
    </row>
    <row r="223" ht="12.75">
      <c r="B223" s="31"/>
    </row>
    <row r="224" ht="12.75">
      <c r="B224" s="31"/>
    </row>
    <row r="225" ht="12.75">
      <c r="B225" s="31"/>
    </row>
    <row r="226" ht="12.75">
      <c r="B226" s="31"/>
    </row>
    <row r="227" ht="12.75">
      <c r="B227" s="31"/>
    </row>
    <row r="228" ht="12.75">
      <c r="B228" s="31"/>
    </row>
    <row r="229" ht="12.75">
      <c r="B229" s="31"/>
    </row>
    <row r="230" ht="12.75">
      <c r="B230" s="31"/>
    </row>
    <row r="231" ht="12.75">
      <c r="B231" s="31"/>
    </row>
    <row r="232" ht="12.75">
      <c r="B232" s="31"/>
    </row>
    <row r="233" ht="12.75">
      <c r="B233" s="31"/>
    </row>
    <row r="234" ht="12.75">
      <c r="B234" s="31"/>
    </row>
    <row r="235" ht="12.75">
      <c r="B235" s="31"/>
    </row>
    <row r="236" ht="12.75">
      <c r="B236" s="31"/>
    </row>
    <row r="237" ht="12.75">
      <c r="B237" s="31"/>
    </row>
    <row r="238" ht="12.75">
      <c r="B238" s="31"/>
    </row>
    <row r="239" ht="12.75">
      <c r="B239" s="31"/>
    </row>
    <row r="240" ht="12.75">
      <c r="B240" s="31"/>
    </row>
    <row r="241" ht="12.75">
      <c r="B241" s="31"/>
    </row>
    <row r="242" ht="12.75">
      <c r="B242" s="31"/>
    </row>
    <row r="243" ht="12.75">
      <c r="B243" s="31"/>
    </row>
    <row r="244" ht="12.75">
      <c r="B244" s="31"/>
    </row>
    <row r="245" ht="12.75">
      <c r="B245" s="31"/>
    </row>
    <row r="246" ht="12.75">
      <c r="B246" s="31"/>
    </row>
    <row r="247" ht="12.75">
      <c r="B247" s="31"/>
    </row>
    <row r="248" ht="12.75">
      <c r="B248" s="31"/>
    </row>
    <row r="249" ht="12.75">
      <c r="B249" s="31"/>
    </row>
    <row r="250" ht="12.75">
      <c r="B250" s="31"/>
    </row>
    <row r="251" ht="12.75">
      <c r="B251" s="31"/>
    </row>
    <row r="252" ht="12.75">
      <c r="B252" s="31"/>
    </row>
    <row r="253" ht="12.75">
      <c r="B253" s="31"/>
    </row>
    <row r="254" ht="12.75">
      <c r="B254" s="31"/>
    </row>
    <row r="255" ht="12.75">
      <c r="B255" s="31"/>
    </row>
    <row r="256" ht="12.75">
      <c r="B256" s="31"/>
    </row>
    <row r="257" ht="12.75">
      <c r="B257" s="31"/>
    </row>
    <row r="258" ht="12.75">
      <c r="B258" s="31"/>
    </row>
    <row r="259" ht="12.75">
      <c r="B259" s="31"/>
    </row>
    <row r="260" ht="12.75">
      <c r="B260" s="31"/>
    </row>
    <row r="261" ht="12.75">
      <c r="B261" s="31"/>
    </row>
    <row r="262" ht="12.75">
      <c r="B262" s="31"/>
    </row>
    <row r="263" ht="12.75">
      <c r="B263" s="31"/>
    </row>
    <row r="264" ht="12.75">
      <c r="B264" s="31"/>
    </row>
    <row r="265" ht="12.75">
      <c r="B265" s="31"/>
    </row>
    <row r="266" ht="12.75">
      <c r="B266" s="31"/>
    </row>
    <row r="267" ht="12.75">
      <c r="B267" s="31"/>
    </row>
    <row r="268" ht="12.75">
      <c r="B268" s="31"/>
    </row>
    <row r="269" ht="12.75">
      <c r="B269" s="31"/>
    </row>
    <row r="270" ht="12.75">
      <c r="B270" s="31"/>
    </row>
    <row r="271" ht="12.75">
      <c r="B271" s="31"/>
    </row>
    <row r="272" ht="12.75">
      <c r="B272" s="31"/>
    </row>
    <row r="273" ht="12.75">
      <c r="B273" s="31"/>
    </row>
    <row r="274" ht="12.75">
      <c r="B274" s="31"/>
    </row>
    <row r="275" ht="12.75">
      <c r="B275" s="31"/>
    </row>
    <row r="276" ht="12.75">
      <c r="B276" s="31"/>
    </row>
    <row r="277" ht="12.75">
      <c r="B277" s="31"/>
    </row>
    <row r="278" ht="12.75">
      <c r="B278" s="31"/>
    </row>
    <row r="279" ht="12.75">
      <c r="B279" s="31"/>
    </row>
    <row r="280" ht="12.75">
      <c r="B280" s="31"/>
    </row>
    <row r="281" ht="12.75">
      <c r="B281" s="31"/>
    </row>
    <row r="282" ht="12.75">
      <c r="B282" s="31"/>
    </row>
    <row r="283" ht="12.75">
      <c r="B283" s="31"/>
    </row>
    <row r="284" ht="12.75">
      <c r="B284" s="31"/>
    </row>
    <row r="285" ht="12.75">
      <c r="B285" s="31"/>
    </row>
    <row r="286" ht="12.75">
      <c r="B286" s="31"/>
    </row>
    <row r="287" ht="12.75">
      <c r="B287" s="31"/>
    </row>
    <row r="288" ht="12.75">
      <c r="B288" s="31"/>
    </row>
    <row r="289" ht="12.75">
      <c r="B289" s="31"/>
    </row>
    <row r="290" ht="12.75">
      <c r="B290" s="31"/>
    </row>
    <row r="291" ht="12.75">
      <c r="B291" s="31"/>
    </row>
    <row r="292" ht="12.75">
      <c r="B292" s="31"/>
    </row>
    <row r="293" ht="12.75">
      <c r="B293" s="31"/>
    </row>
    <row r="294" ht="12.75">
      <c r="B294" s="31"/>
    </row>
    <row r="295" ht="12.75">
      <c r="B295" s="31"/>
    </row>
    <row r="296" ht="12.75">
      <c r="B296" s="31"/>
    </row>
    <row r="297" ht="12.75">
      <c r="B297" s="31"/>
    </row>
    <row r="298" ht="12.75">
      <c r="B298" s="31"/>
    </row>
    <row r="299" ht="12.75">
      <c r="B299" s="31"/>
    </row>
    <row r="300" ht="12.75">
      <c r="B300" s="31"/>
    </row>
    <row r="301" ht="12.75">
      <c r="B301" s="31"/>
    </row>
    <row r="302" ht="12.75">
      <c r="B302" s="31"/>
    </row>
    <row r="303" ht="12.75">
      <c r="B303" s="31"/>
    </row>
    <row r="304" ht="12.75">
      <c r="B304" s="31"/>
    </row>
    <row r="305" ht="12.75">
      <c r="B305" s="31"/>
    </row>
    <row r="306" ht="12.75">
      <c r="B306" s="31"/>
    </row>
    <row r="307" ht="12.75">
      <c r="B307" s="31"/>
    </row>
    <row r="308" ht="12.75">
      <c r="B308" s="31"/>
    </row>
    <row r="309" ht="12.75">
      <c r="B309" s="31"/>
    </row>
    <row r="310" ht="12.75">
      <c r="B310" s="31"/>
    </row>
    <row r="311" ht="12.75">
      <c r="B311" s="31"/>
    </row>
    <row r="312" ht="12.75">
      <c r="B312" s="31"/>
    </row>
    <row r="313" ht="12.75">
      <c r="B313" s="31"/>
    </row>
    <row r="314" ht="12.75">
      <c r="B314" s="31"/>
    </row>
    <row r="315" ht="12.75">
      <c r="B315" s="31"/>
    </row>
    <row r="316" ht="12.75">
      <c r="B316" s="31"/>
    </row>
    <row r="317" ht="12.75">
      <c r="B317" s="31"/>
    </row>
    <row r="318" ht="12.75">
      <c r="B318" s="31"/>
    </row>
    <row r="319" ht="12.75">
      <c r="B319" s="31"/>
    </row>
    <row r="320" ht="12.75">
      <c r="B320" s="31"/>
    </row>
    <row r="321" ht="12.75">
      <c r="B321" s="31"/>
    </row>
    <row r="322" ht="12.75">
      <c r="B322" s="31"/>
    </row>
    <row r="323" ht="12.75">
      <c r="B323" s="31"/>
    </row>
    <row r="324" ht="12.75">
      <c r="B324" s="31"/>
    </row>
    <row r="325" ht="12.75">
      <c r="B325" s="31"/>
    </row>
    <row r="326" ht="12.75">
      <c r="B326" s="31"/>
    </row>
    <row r="327" ht="12.75">
      <c r="B327" s="31"/>
    </row>
    <row r="328" ht="12.75">
      <c r="B328" s="31"/>
    </row>
    <row r="329" ht="12.75">
      <c r="B329" s="31"/>
    </row>
    <row r="330" ht="12.75">
      <c r="B330" s="31"/>
    </row>
    <row r="331" ht="12.75">
      <c r="B331" s="31"/>
    </row>
    <row r="332" ht="12.75">
      <c r="B332" s="31"/>
    </row>
    <row r="333" ht="12.75">
      <c r="B333" s="31"/>
    </row>
    <row r="334" ht="12.75">
      <c r="B334" s="31"/>
    </row>
    <row r="335" ht="12.75">
      <c r="B335" s="31"/>
    </row>
    <row r="336" ht="12.75">
      <c r="B336" s="31"/>
    </row>
    <row r="337" ht="12.75">
      <c r="B337" s="31"/>
    </row>
    <row r="338" ht="12.75">
      <c r="B338" s="31"/>
    </row>
    <row r="339" ht="12.75">
      <c r="B339" s="31"/>
    </row>
    <row r="340" ht="12.75">
      <c r="B340" s="31"/>
    </row>
    <row r="341" ht="12.75">
      <c r="B341" s="31"/>
    </row>
    <row r="342" ht="12.75">
      <c r="B342" s="31"/>
    </row>
    <row r="343" ht="12.75">
      <c r="B343" s="31"/>
    </row>
    <row r="344" ht="12.75">
      <c r="B344" s="31"/>
    </row>
    <row r="345" ht="12.75">
      <c r="B345" s="31"/>
    </row>
    <row r="346" ht="12.75">
      <c r="B346" s="31"/>
    </row>
    <row r="347" ht="12.75">
      <c r="B347" s="31"/>
    </row>
    <row r="348" ht="12.75">
      <c r="B348" s="31"/>
    </row>
    <row r="349" ht="12.75">
      <c r="B349" s="31"/>
    </row>
    <row r="350" ht="12.75">
      <c r="B350" s="31"/>
    </row>
    <row r="351" ht="12.75">
      <c r="B351" s="31"/>
    </row>
    <row r="352" ht="12.75">
      <c r="B352" s="31"/>
    </row>
    <row r="353" ht="12.75">
      <c r="B353" s="31"/>
    </row>
    <row r="354" ht="12.75">
      <c r="B354" s="31"/>
    </row>
    <row r="355" ht="12.75">
      <c r="B355" s="31"/>
    </row>
    <row r="356" ht="12.75">
      <c r="B356" s="31"/>
    </row>
    <row r="357" ht="12.75">
      <c r="B357" s="31"/>
    </row>
    <row r="358" ht="12.75">
      <c r="B358" s="31"/>
    </row>
    <row r="359" ht="12.75">
      <c r="B359" s="31"/>
    </row>
    <row r="360" ht="12.75">
      <c r="B360" s="31"/>
    </row>
    <row r="361" ht="12.75">
      <c r="B361" s="31"/>
    </row>
    <row r="362" ht="12.75">
      <c r="B362" s="31"/>
    </row>
    <row r="363" ht="12.75">
      <c r="B363" s="31"/>
    </row>
    <row r="364" ht="12.75">
      <c r="B364" s="31"/>
    </row>
    <row r="365" ht="12.75">
      <c r="B365" s="31"/>
    </row>
    <row r="366" ht="12.75">
      <c r="B366" s="31"/>
    </row>
    <row r="367" ht="12.75">
      <c r="B367" s="31"/>
    </row>
    <row r="368" ht="12.75">
      <c r="B368" s="31"/>
    </row>
    <row r="369" ht="12.75">
      <c r="B369" s="31"/>
    </row>
    <row r="370" ht="12.75">
      <c r="B370" s="31"/>
    </row>
    <row r="371" ht="12.75">
      <c r="B371" s="31"/>
    </row>
    <row r="372" ht="12.75">
      <c r="B372" s="31"/>
    </row>
    <row r="373" ht="12.75">
      <c r="B373" s="31"/>
    </row>
    <row r="374" ht="12.75">
      <c r="B374" s="31"/>
    </row>
    <row r="375" ht="12.75">
      <c r="B375" s="31"/>
    </row>
    <row r="376" ht="12.75">
      <c r="B376" s="31"/>
    </row>
    <row r="377" ht="12.75">
      <c r="B377" s="31"/>
    </row>
    <row r="378" ht="12.75">
      <c r="B378" s="31"/>
    </row>
    <row r="379" ht="12.75">
      <c r="B379" s="31"/>
    </row>
    <row r="380" ht="12.75">
      <c r="B380" s="31"/>
    </row>
    <row r="381" ht="12.75">
      <c r="B381" s="31"/>
    </row>
    <row r="382" ht="12.75">
      <c r="B382" s="31"/>
    </row>
    <row r="383" ht="12.75">
      <c r="B383" s="31"/>
    </row>
    <row r="384" ht="12.75">
      <c r="B384" s="31"/>
    </row>
    <row r="385" ht="12.75">
      <c r="B385" s="31"/>
    </row>
    <row r="386" ht="12.75">
      <c r="B386" s="31"/>
    </row>
    <row r="387" ht="12.75">
      <c r="B387" s="31"/>
    </row>
    <row r="388" ht="12.75">
      <c r="B388" s="31"/>
    </row>
    <row r="389" ht="12.75">
      <c r="B389" s="31"/>
    </row>
    <row r="390" ht="12.75">
      <c r="B390" s="31"/>
    </row>
    <row r="391" ht="12.75">
      <c r="B391" s="31"/>
    </row>
    <row r="392" ht="12.75">
      <c r="B392" s="31"/>
    </row>
    <row r="393" ht="12.75">
      <c r="B393" s="31"/>
    </row>
    <row r="394" ht="12.75">
      <c r="B394" s="31"/>
    </row>
    <row r="395" ht="12.75">
      <c r="B395" s="31"/>
    </row>
    <row r="396" ht="12.75">
      <c r="B396" s="31"/>
    </row>
    <row r="397" ht="12.75">
      <c r="B397" s="31"/>
    </row>
    <row r="398" ht="12.75">
      <c r="B398" s="31"/>
    </row>
    <row r="399" ht="12.75">
      <c r="B399" s="31"/>
    </row>
    <row r="400" ht="12.75">
      <c r="B400" s="31"/>
    </row>
    <row r="401" ht="12.75">
      <c r="B401" s="31"/>
    </row>
    <row r="402" ht="12.75">
      <c r="B402" s="31"/>
    </row>
    <row r="403" ht="12.75">
      <c r="B403" s="31"/>
    </row>
    <row r="404" ht="12.75">
      <c r="B404" s="31"/>
    </row>
    <row r="405" ht="12.75">
      <c r="B405" s="31"/>
    </row>
    <row r="406" ht="12.75">
      <c r="B406" s="31"/>
    </row>
    <row r="407" ht="12.75">
      <c r="B407" s="31"/>
    </row>
    <row r="408" ht="12.75">
      <c r="B408" s="31"/>
    </row>
    <row r="409" ht="12.75">
      <c r="B409" s="31"/>
    </row>
    <row r="410" ht="12.75">
      <c r="B410" s="31"/>
    </row>
    <row r="411" ht="12.75">
      <c r="B411" s="31"/>
    </row>
    <row r="412" ht="12.75">
      <c r="B412" s="31"/>
    </row>
    <row r="413" ht="12.75">
      <c r="B413" s="31"/>
    </row>
    <row r="414" ht="12.75">
      <c r="B414" s="31"/>
    </row>
    <row r="415" ht="12.75">
      <c r="B415" s="31"/>
    </row>
    <row r="416" ht="12.75">
      <c r="B416" s="31"/>
    </row>
    <row r="417" ht="12.75">
      <c r="B417" s="31"/>
    </row>
    <row r="418" ht="12.75">
      <c r="B418" s="31"/>
    </row>
    <row r="419" ht="12.75">
      <c r="B419" s="31"/>
    </row>
    <row r="420" ht="12.75">
      <c r="B420" s="31"/>
    </row>
    <row r="421" ht="12.75">
      <c r="B421" s="31"/>
    </row>
    <row r="422" ht="12.75">
      <c r="B422" s="31"/>
    </row>
    <row r="423" ht="12.75">
      <c r="B423" s="31"/>
    </row>
    <row r="424" ht="12.75">
      <c r="B424" s="31"/>
    </row>
    <row r="425" ht="12.75">
      <c r="B425" s="31"/>
    </row>
    <row r="426" ht="12.75">
      <c r="B426" s="31"/>
    </row>
    <row r="427" ht="12.75">
      <c r="B427" s="31"/>
    </row>
    <row r="428" ht="12.75">
      <c r="B428" s="31"/>
    </row>
    <row r="429" ht="12.75">
      <c r="B429" s="31"/>
    </row>
    <row r="430" ht="12.75">
      <c r="B430" s="31"/>
    </row>
    <row r="431" ht="12.75">
      <c r="B431" s="31"/>
    </row>
    <row r="432" ht="12.75">
      <c r="B432" s="31"/>
    </row>
    <row r="433" ht="12.75">
      <c r="B433" s="31"/>
    </row>
    <row r="434" ht="12.75">
      <c r="B434" s="31"/>
    </row>
    <row r="435" ht="12.75">
      <c r="B435" s="31"/>
    </row>
    <row r="436" ht="12.75">
      <c r="B436" s="31"/>
    </row>
    <row r="437" ht="12.75">
      <c r="B437" s="31"/>
    </row>
    <row r="438" ht="12.75">
      <c r="B438" s="31"/>
    </row>
    <row r="439" ht="12.75">
      <c r="B439" s="31"/>
    </row>
    <row r="440" ht="12.75">
      <c r="B440" s="31"/>
    </row>
    <row r="441" ht="12.75">
      <c r="B441" s="31"/>
    </row>
    <row r="442" ht="12.75">
      <c r="B442" s="31"/>
    </row>
    <row r="443" ht="12.75">
      <c r="B443" s="31"/>
    </row>
    <row r="444" ht="12.75">
      <c r="B444" s="31"/>
    </row>
    <row r="445" ht="12.75">
      <c r="B445" s="31"/>
    </row>
    <row r="446" ht="12.75">
      <c r="B446" s="31"/>
    </row>
    <row r="447" ht="12.75">
      <c r="B447" s="31"/>
    </row>
    <row r="448" ht="12.75">
      <c r="B448" s="31"/>
    </row>
    <row r="449" ht="12.75">
      <c r="B449" s="31"/>
    </row>
    <row r="450" ht="12.75">
      <c r="B450" s="31"/>
    </row>
    <row r="451" ht="12.75">
      <c r="B451" s="31"/>
    </row>
    <row r="452" ht="12.75">
      <c r="B452" s="31"/>
    </row>
    <row r="453" ht="12.75">
      <c r="B453" s="31"/>
    </row>
    <row r="454" ht="12.75">
      <c r="B454" s="31"/>
    </row>
    <row r="455" ht="12.75">
      <c r="B455" s="31"/>
    </row>
    <row r="456" ht="12.75">
      <c r="B456" s="31"/>
    </row>
    <row r="457" ht="12.75">
      <c r="B457" s="31"/>
    </row>
    <row r="458" ht="12.75">
      <c r="B458" s="31"/>
    </row>
    <row r="459" ht="12.75">
      <c r="B459" s="31"/>
    </row>
    <row r="460" ht="12.75">
      <c r="B460" s="31"/>
    </row>
    <row r="461" ht="12.75">
      <c r="B461" s="31"/>
    </row>
    <row r="462" ht="12.75">
      <c r="B462" s="31"/>
    </row>
    <row r="463" ht="12.75">
      <c r="B463" s="31"/>
    </row>
    <row r="464" ht="12.75">
      <c r="B464" s="31"/>
    </row>
    <row r="465" ht="12.75">
      <c r="B465" s="31"/>
    </row>
    <row r="466" ht="12.75">
      <c r="B466" s="31"/>
    </row>
    <row r="467" ht="12.75">
      <c r="B467" s="31"/>
    </row>
    <row r="468" ht="12.75">
      <c r="B468" s="31"/>
    </row>
    <row r="469" ht="12.75">
      <c r="B469" s="31"/>
    </row>
    <row r="470" ht="12.75">
      <c r="B470" s="31"/>
    </row>
    <row r="471" ht="12.75">
      <c r="B471" s="31"/>
    </row>
    <row r="472" ht="12.75">
      <c r="B472" s="31"/>
    </row>
    <row r="473" ht="12.75">
      <c r="B473" s="31"/>
    </row>
    <row r="474" ht="12.75">
      <c r="B474" s="31"/>
    </row>
    <row r="475" ht="12.75">
      <c r="B475" s="31"/>
    </row>
    <row r="476" ht="12.75">
      <c r="B476" s="31"/>
    </row>
    <row r="477" ht="12.75">
      <c r="B477" s="31"/>
    </row>
    <row r="478" ht="12.75">
      <c r="B478" s="31"/>
    </row>
    <row r="479" ht="12.75">
      <c r="B479" s="31"/>
    </row>
    <row r="480" ht="12.75">
      <c r="B480" s="31"/>
    </row>
    <row r="481" ht="12.75">
      <c r="B481" s="31"/>
    </row>
    <row r="482" ht="12.75">
      <c r="B482" s="31"/>
    </row>
    <row r="483" ht="12.75">
      <c r="B483" s="31"/>
    </row>
    <row r="484" ht="12.75">
      <c r="B484" s="31"/>
    </row>
    <row r="485" ht="12.75">
      <c r="B485" s="31"/>
    </row>
    <row r="486" ht="12.75">
      <c r="B486" s="31"/>
    </row>
    <row r="487" ht="12.75">
      <c r="B487" s="31"/>
    </row>
    <row r="488" ht="12.75">
      <c r="B488" s="31"/>
    </row>
    <row r="489" ht="12.75">
      <c r="B489" s="31"/>
    </row>
    <row r="490" ht="12.75">
      <c r="B490" s="31"/>
    </row>
    <row r="491" ht="12.75">
      <c r="B491" s="31"/>
    </row>
    <row r="492" ht="12.75">
      <c r="B492" s="31"/>
    </row>
    <row r="493" ht="12.75">
      <c r="B493" s="31"/>
    </row>
    <row r="494" ht="12.75">
      <c r="B494" s="31"/>
    </row>
    <row r="495" ht="12.75">
      <c r="B495" s="31"/>
    </row>
    <row r="496" ht="12.75">
      <c r="B496" s="31"/>
    </row>
    <row r="497" ht="12.75">
      <c r="B497" s="31"/>
    </row>
    <row r="498" ht="12.75">
      <c r="B498" s="31"/>
    </row>
    <row r="499" ht="12.75">
      <c r="B499" s="31"/>
    </row>
    <row r="500" ht="12.75">
      <c r="B500" s="31"/>
    </row>
    <row r="501" ht="12.75">
      <c r="B501" s="31"/>
    </row>
    <row r="502" ht="12.75">
      <c r="B502" s="31"/>
    </row>
    <row r="503" ht="12.75">
      <c r="B503" s="31"/>
    </row>
    <row r="504" ht="12.75">
      <c r="B504" s="31"/>
    </row>
    <row r="505" ht="12.75">
      <c r="B505" s="31"/>
    </row>
    <row r="506" ht="12.75">
      <c r="B506" s="31"/>
    </row>
    <row r="507" ht="12.75">
      <c r="B507" s="31"/>
    </row>
    <row r="508" ht="12.75">
      <c r="B508" s="31"/>
    </row>
    <row r="509" ht="12.75">
      <c r="B509" s="31"/>
    </row>
    <row r="510" ht="12.75">
      <c r="B510" s="31"/>
    </row>
    <row r="511" ht="12.75">
      <c r="B511" s="31"/>
    </row>
    <row r="512" ht="12.75">
      <c r="B512" s="31"/>
    </row>
    <row r="513" ht="12.75">
      <c r="B513" s="31"/>
    </row>
    <row r="514" ht="12.75">
      <c r="B514" s="31"/>
    </row>
    <row r="515" ht="12.75">
      <c r="B515" s="31"/>
    </row>
    <row r="516" ht="12.75">
      <c r="B516" s="31"/>
    </row>
    <row r="517" ht="12.75">
      <c r="B517" s="31"/>
    </row>
    <row r="518" ht="12.75">
      <c r="B518" s="31"/>
    </row>
    <row r="519" ht="12.75">
      <c r="B519" s="31"/>
    </row>
    <row r="520" ht="12.75">
      <c r="B520" s="31"/>
    </row>
    <row r="521" ht="12.75">
      <c r="B521" s="31"/>
    </row>
    <row r="522" ht="12.75">
      <c r="B522" s="31"/>
    </row>
    <row r="523" ht="12.75">
      <c r="B523" s="31"/>
    </row>
    <row r="524" ht="12.75">
      <c r="B524" s="31"/>
    </row>
    <row r="525" ht="12.75">
      <c r="B525" s="31"/>
    </row>
    <row r="526" ht="12.75">
      <c r="B526" s="31"/>
    </row>
    <row r="527" ht="12.75">
      <c r="B527" s="31"/>
    </row>
    <row r="528" ht="12.75">
      <c r="B528" s="31"/>
    </row>
    <row r="529" ht="12.75">
      <c r="B529" s="31"/>
    </row>
    <row r="530" ht="12.75">
      <c r="B530" s="31"/>
    </row>
    <row r="531" ht="12.75">
      <c r="B531" s="31"/>
    </row>
    <row r="532" ht="12.75">
      <c r="B532" s="31"/>
    </row>
    <row r="533" ht="12.75">
      <c r="B533" s="31"/>
    </row>
    <row r="534" ht="12.75">
      <c r="B534" s="31"/>
    </row>
    <row r="535" ht="12.75">
      <c r="B535" s="31"/>
    </row>
    <row r="536" ht="12.75">
      <c r="B536" s="31"/>
    </row>
    <row r="537" ht="12.75">
      <c r="B537" s="31"/>
    </row>
    <row r="538" ht="12.75">
      <c r="B538" s="31"/>
    </row>
    <row r="539" ht="12.75">
      <c r="B539" s="31"/>
    </row>
    <row r="540" ht="12.75">
      <c r="B540" s="31"/>
    </row>
    <row r="541" ht="12.75">
      <c r="B541" s="31"/>
    </row>
    <row r="542" ht="12.75">
      <c r="B542" s="31"/>
    </row>
    <row r="543" ht="12.75">
      <c r="B543" s="31"/>
    </row>
    <row r="544" ht="12.75">
      <c r="B544" s="31"/>
    </row>
    <row r="545" ht="12.75">
      <c r="B545" s="31"/>
    </row>
    <row r="546" ht="12.75">
      <c r="B546" s="31"/>
    </row>
    <row r="547" ht="12.75">
      <c r="B547" s="31"/>
    </row>
    <row r="548" ht="12.75">
      <c r="B548" s="31"/>
    </row>
    <row r="549" ht="12.75">
      <c r="B549" s="31"/>
    </row>
    <row r="550" ht="12.75">
      <c r="B550" s="31"/>
    </row>
    <row r="551" ht="12.75">
      <c r="B551" s="31"/>
    </row>
    <row r="552" ht="12.75">
      <c r="B552" s="31"/>
    </row>
    <row r="553" ht="12.75">
      <c r="B553" s="31"/>
    </row>
    <row r="554" ht="12.75">
      <c r="B554" s="31"/>
    </row>
  </sheetData>
  <sheetProtection/>
  <mergeCells count="15">
    <mergeCell ref="Q3:Q4"/>
    <mergeCell ref="R3:R4"/>
    <mergeCell ref="S3:S4"/>
    <mergeCell ref="G3:G4"/>
    <mergeCell ref="H3:I3"/>
    <mergeCell ref="L3:M3"/>
    <mergeCell ref="J3:K3"/>
    <mergeCell ref="N3:O3"/>
    <mergeCell ref="P3:P4"/>
    <mergeCell ref="A3:A4"/>
    <mergeCell ref="C3:C4"/>
    <mergeCell ref="E3:E4"/>
    <mergeCell ref="F3:F4"/>
    <mergeCell ref="D3:D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3"/>
  <sheetViews>
    <sheetView zoomScalePageLayoutView="0" workbookViewId="0" topLeftCell="C7">
      <selection activeCell="H24" sqref="H24:P24"/>
    </sheetView>
  </sheetViews>
  <sheetFormatPr defaultColWidth="9.00390625" defaultRowHeight="12.75"/>
  <cols>
    <col min="1" max="1" width="7.625" style="0" customWidth="1"/>
    <col min="2" max="2" width="7.375" style="29" customWidth="1"/>
    <col min="3" max="3" width="36.00390625" style="0" bestFit="1" customWidth="1"/>
    <col min="4" max="4" width="4.75390625" style="0" bestFit="1" customWidth="1"/>
    <col min="5" max="5" width="10.25390625" style="0" customWidth="1"/>
    <col min="6" max="6" width="5.375" style="0" customWidth="1"/>
    <col min="7" max="7" width="5.625" style="0" customWidth="1"/>
    <col min="8" max="8" width="10.125" style="0" customWidth="1"/>
    <col min="9" max="9" width="8.625" style="0" customWidth="1"/>
    <col min="10" max="10" width="10.125" style="0" customWidth="1"/>
    <col min="11" max="11" width="7.625" style="0" customWidth="1"/>
    <col min="12" max="12" width="10.125" style="0" customWidth="1"/>
    <col min="13" max="13" width="7.625" style="0" customWidth="1"/>
    <col min="14" max="14" width="10.125" style="0" customWidth="1"/>
    <col min="15" max="15" width="7.625" style="0" customWidth="1"/>
    <col min="17" max="17" width="29.375" style="0" customWidth="1"/>
    <col min="18" max="18" width="14.75390625" style="0" customWidth="1"/>
    <col min="19" max="19" width="6.375" style="0" bestFit="1" customWidth="1"/>
  </cols>
  <sheetData>
    <row r="1" spans="1:2" ht="12.75">
      <c r="A1" s="21" t="s">
        <v>63</v>
      </c>
      <c r="B1" s="28"/>
    </row>
    <row r="2" ht="13.5" thickBot="1"/>
    <row r="3" spans="1:19" s="47" customFormat="1" ht="12.75" customHeight="1">
      <c r="A3" s="204" t="s">
        <v>3</v>
      </c>
      <c r="B3" s="208" t="s">
        <v>15</v>
      </c>
      <c r="C3" s="204" t="s">
        <v>0</v>
      </c>
      <c r="D3" s="204" t="s">
        <v>14</v>
      </c>
      <c r="E3" s="200"/>
      <c r="F3" s="204" t="s">
        <v>1</v>
      </c>
      <c r="G3" s="202" t="s">
        <v>2</v>
      </c>
      <c r="H3" s="204" t="s">
        <v>5</v>
      </c>
      <c r="I3" s="204"/>
      <c r="J3" s="204" t="s">
        <v>6</v>
      </c>
      <c r="K3" s="204"/>
      <c r="L3" s="204" t="s">
        <v>169</v>
      </c>
      <c r="M3" s="205"/>
      <c r="N3" s="204" t="s">
        <v>170</v>
      </c>
      <c r="O3" s="204"/>
      <c r="P3" s="200" t="s">
        <v>9</v>
      </c>
      <c r="Q3" s="200" t="s">
        <v>10</v>
      </c>
      <c r="R3" s="200" t="s">
        <v>11</v>
      </c>
      <c r="S3" s="200" t="s">
        <v>17</v>
      </c>
    </row>
    <row r="4" spans="1:19" s="47" customFormat="1" ht="26.25" thickBot="1">
      <c r="A4" s="207"/>
      <c r="B4" s="209"/>
      <c r="C4" s="201"/>
      <c r="D4" s="201"/>
      <c r="E4" s="206"/>
      <c r="F4" s="201"/>
      <c r="G4" s="203"/>
      <c r="H4" s="63" t="s">
        <v>7</v>
      </c>
      <c r="I4" s="66" t="s">
        <v>16</v>
      </c>
      <c r="J4" s="63" t="s">
        <v>7</v>
      </c>
      <c r="K4" s="66" t="s">
        <v>16</v>
      </c>
      <c r="L4" s="63" t="s">
        <v>7</v>
      </c>
      <c r="M4" s="66" t="s">
        <v>16</v>
      </c>
      <c r="N4" s="63" t="s">
        <v>7</v>
      </c>
      <c r="O4" s="66" t="s">
        <v>16</v>
      </c>
      <c r="P4" s="206"/>
      <c r="Q4" s="201"/>
      <c r="R4" s="201"/>
      <c r="S4" s="201"/>
    </row>
    <row r="5" spans="1:19" ht="16.5" thickBot="1">
      <c r="A5" s="73"/>
      <c r="B5" s="163"/>
      <c r="C5" s="15" t="s">
        <v>77</v>
      </c>
      <c r="D5" s="169" t="s">
        <v>76</v>
      </c>
      <c r="E5" s="170"/>
      <c r="F5" s="8">
        <v>8</v>
      </c>
      <c r="G5" s="75">
        <v>4</v>
      </c>
      <c r="H5" s="173">
        <v>30</v>
      </c>
      <c r="I5" s="128">
        <f aca="true" t="shared" si="0" ref="I5:I22">30*H5/51.5</f>
        <v>17.475728155339805</v>
      </c>
      <c r="J5" s="173">
        <v>8.7</v>
      </c>
      <c r="K5" s="128">
        <f aca="true" t="shared" si="1" ref="K5:K22">20*J5/$J$24</f>
        <v>20</v>
      </c>
      <c r="L5" s="173">
        <v>19.19</v>
      </c>
      <c r="M5" s="128">
        <f aca="true" t="shared" si="2" ref="M5:M22">25*$L$24/L5</f>
        <v>24.33559145388223</v>
      </c>
      <c r="N5" s="173">
        <v>1.38</v>
      </c>
      <c r="O5" s="128">
        <f aca="true" t="shared" si="3" ref="O5:O22">25*$N$24/N5</f>
        <v>19.20289855072464</v>
      </c>
      <c r="P5" s="177">
        <f aca="true" t="shared" si="4" ref="P5:P22">O5+M5+K5+I5</f>
        <v>81.01421815994668</v>
      </c>
      <c r="Q5" s="175" t="s">
        <v>44</v>
      </c>
      <c r="R5" s="49" t="s">
        <v>174</v>
      </c>
      <c r="S5" s="57">
        <v>1</v>
      </c>
    </row>
    <row r="6" spans="1:19" ht="19.5" customHeight="1" thickTop="1">
      <c r="A6" s="67"/>
      <c r="B6" s="164"/>
      <c r="C6" s="166" t="s">
        <v>37</v>
      </c>
      <c r="D6" s="46" t="s">
        <v>76</v>
      </c>
      <c r="E6" s="103"/>
      <c r="F6" s="23">
        <v>8</v>
      </c>
      <c r="G6" s="19">
        <v>51</v>
      </c>
      <c r="H6" s="104">
        <v>26</v>
      </c>
      <c r="I6" s="128">
        <f t="shared" si="0"/>
        <v>15.145631067961165</v>
      </c>
      <c r="J6" s="104">
        <v>7.6</v>
      </c>
      <c r="K6" s="128">
        <f t="shared" si="1"/>
        <v>17.471264367816094</v>
      </c>
      <c r="L6" s="157">
        <v>21.34</v>
      </c>
      <c r="M6" s="128">
        <f t="shared" si="2"/>
        <v>21.883786316776007</v>
      </c>
      <c r="N6" s="104">
        <v>1.06</v>
      </c>
      <c r="O6" s="128">
        <f t="shared" si="3"/>
        <v>25</v>
      </c>
      <c r="P6" s="177">
        <f t="shared" si="4"/>
        <v>79.50068175255326</v>
      </c>
      <c r="Q6" s="50" t="s">
        <v>38</v>
      </c>
      <c r="R6" s="49" t="s">
        <v>175</v>
      </c>
      <c r="S6" s="57">
        <v>2</v>
      </c>
    </row>
    <row r="7" spans="1:19" ht="15.75">
      <c r="A7" s="73"/>
      <c r="B7" s="30"/>
      <c r="C7" s="89" t="s">
        <v>87</v>
      </c>
      <c r="D7" s="169" t="s">
        <v>76</v>
      </c>
      <c r="E7" s="171"/>
      <c r="F7" s="85">
        <v>7</v>
      </c>
      <c r="G7" s="83">
        <v>30</v>
      </c>
      <c r="H7" s="18">
        <v>19</v>
      </c>
      <c r="I7" s="128">
        <f t="shared" si="0"/>
        <v>11.067961165048544</v>
      </c>
      <c r="J7" s="18">
        <v>8.6</v>
      </c>
      <c r="K7" s="128">
        <f t="shared" si="1"/>
        <v>19.77011494252874</v>
      </c>
      <c r="L7" s="18">
        <v>18.68</v>
      </c>
      <c r="M7" s="128">
        <f t="shared" si="2"/>
        <v>25</v>
      </c>
      <c r="N7" s="18">
        <v>1.33</v>
      </c>
      <c r="O7" s="128">
        <f t="shared" si="3"/>
        <v>19.924812030075188</v>
      </c>
      <c r="P7" s="177">
        <f t="shared" si="4"/>
        <v>75.76288813765247</v>
      </c>
      <c r="Q7" s="176" t="s">
        <v>42</v>
      </c>
      <c r="R7" s="49" t="s">
        <v>175</v>
      </c>
      <c r="S7" s="57">
        <v>3</v>
      </c>
    </row>
    <row r="8" spans="1:19" ht="15.75">
      <c r="A8" s="73"/>
      <c r="B8" s="30"/>
      <c r="C8" s="25" t="s">
        <v>79</v>
      </c>
      <c r="D8" s="44" t="s">
        <v>76</v>
      </c>
      <c r="E8" s="43"/>
      <c r="F8" s="22">
        <v>7</v>
      </c>
      <c r="G8" s="44">
        <v>7</v>
      </c>
      <c r="H8" s="6">
        <v>22.5</v>
      </c>
      <c r="I8" s="128">
        <f t="shared" si="0"/>
        <v>13.106796116504855</v>
      </c>
      <c r="J8" s="6">
        <v>6.4</v>
      </c>
      <c r="K8" s="128">
        <f t="shared" si="1"/>
        <v>14.712643678160921</v>
      </c>
      <c r="L8" s="41">
        <v>19.99</v>
      </c>
      <c r="M8" s="128">
        <f t="shared" si="2"/>
        <v>23.361680840420213</v>
      </c>
      <c r="N8" s="6">
        <v>1.25</v>
      </c>
      <c r="O8" s="128">
        <f t="shared" si="3"/>
        <v>21.2</v>
      </c>
      <c r="P8" s="177">
        <f t="shared" si="4"/>
        <v>72.38112063508599</v>
      </c>
      <c r="Q8" s="51" t="s">
        <v>60</v>
      </c>
      <c r="R8" s="49" t="s">
        <v>175</v>
      </c>
      <c r="S8" s="57">
        <v>4</v>
      </c>
    </row>
    <row r="9" spans="1:19" ht="15.75">
      <c r="A9" s="64"/>
      <c r="B9" s="150"/>
      <c r="C9" s="166" t="s">
        <v>172</v>
      </c>
      <c r="D9" s="46" t="s">
        <v>76</v>
      </c>
      <c r="E9" s="103"/>
      <c r="F9" s="23">
        <v>8</v>
      </c>
      <c r="G9" s="104">
        <v>29</v>
      </c>
      <c r="H9" s="104">
        <v>18.5</v>
      </c>
      <c r="I9" s="128">
        <f t="shared" si="0"/>
        <v>10.776699029126213</v>
      </c>
      <c r="J9" s="9">
        <v>7</v>
      </c>
      <c r="K9" s="128">
        <f t="shared" si="1"/>
        <v>16.091954022988507</v>
      </c>
      <c r="L9" s="174">
        <v>20.27</v>
      </c>
      <c r="M9" s="128">
        <f t="shared" si="2"/>
        <v>23.038973852984707</v>
      </c>
      <c r="N9" s="104">
        <v>1.28</v>
      </c>
      <c r="O9" s="128">
        <f t="shared" si="3"/>
        <v>20.703125</v>
      </c>
      <c r="P9" s="177">
        <f t="shared" si="4"/>
        <v>70.61075190509942</v>
      </c>
      <c r="Q9" s="50" t="s">
        <v>27</v>
      </c>
      <c r="R9" s="49" t="s">
        <v>175</v>
      </c>
      <c r="S9" s="57">
        <v>5</v>
      </c>
    </row>
    <row r="10" spans="1:19" ht="15.75">
      <c r="A10" s="64"/>
      <c r="B10" s="30"/>
      <c r="C10" s="26" t="s">
        <v>158</v>
      </c>
      <c r="D10" s="44" t="s">
        <v>76</v>
      </c>
      <c r="E10" s="43"/>
      <c r="F10" s="22">
        <v>8</v>
      </c>
      <c r="G10" s="44">
        <v>46</v>
      </c>
      <c r="H10" s="6">
        <v>23.5</v>
      </c>
      <c r="I10" s="128">
        <f t="shared" si="0"/>
        <v>13.689320388349515</v>
      </c>
      <c r="J10" s="6">
        <v>6</v>
      </c>
      <c r="K10" s="128">
        <f t="shared" si="1"/>
        <v>13.793103448275863</v>
      </c>
      <c r="L10" s="41">
        <v>19.16</v>
      </c>
      <c r="M10" s="128">
        <f t="shared" si="2"/>
        <v>24.373695198329855</v>
      </c>
      <c r="N10" s="6">
        <v>1.42</v>
      </c>
      <c r="O10" s="128">
        <f t="shared" si="3"/>
        <v>18.661971830985916</v>
      </c>
      <c r="P10" s="177">
        <f t="shared" si="4"/>
        <v>70.51809086594116</v>
      </c>
      <c r="Q10" s="51" t="s">
        <v>49</v>
      </c>
      <c r="R10" s="49" t="s">
        <v>175</v>
      </c>
      <c r="S10" s="57">
        <v>6</v>
      </c>
    </row>
    <row r="11" spans="1:19" ht="15.75">
      <c r="A11" s="64"/>
      <c r="B11" s="30"/>
      <c r="C11" s="26" t="s">
        <v>80</v>
      </c>
      <c r="D11" s="46" t="s">
        <v>76</v>
      </c>
      <c r="E11" s="43"/>
      <c r="F11" s="22">
        <v>8</v>
      </c>
      <c r="G11" s="44">
        <v>12</v>
      </c>
      <c r="H11" s="6">
        <v>19</v>
      </c>
      <c r="I11" s="128">
        <f t="shared" si="0"/>
        <v>11.067961165048544</v>
      </c>
      <c r="J11" s="6">
        <v>6.5</v>
      </c>
      <c r="K11" s="128">
        <f t="shared" si="1"/>
        <v>14.942528735632186</v>
      </c>
      <c r="L11" s="41">
        <v>21.84</v>
      </c>
      <c r="M11" s="128">
        <f t="shared" si="2"/>
        <v>21.382783882783883</v>
      </c>
      <c r="N11" s="6">
        <v>1.18</v>
      </c>
      <c r="O11" s="128">
        <f t="shared" si="3"/>
        <v>22.45762711864407</v>
      </c>
      <c r="P11" s="127">
        <f t="shared" si="4"/>
        <v>69.85090090210869</v>
      </c>
      <c r="Q11" s="50" t="s">
        <v>81</v>
      </c>
      <c r="R11" s="49"/>
      <c r="S11" s="57">
        <v>7</v>
      </c>
    </row>
    <row r="12" spans="1:19" ht="15.75">
      <c r="A12" s="73"/>
      <c r="B12" s="30"/>
      <c r="C12" s="25" t="s">
        <v>84</v>
      </c>
      <c r="D12" s="44" t="s">
        <v>76</v>
      </c>
      <c r="E12" s="43"/>
      <c r="F12" s="22">
        <v>7</v>
      </c>
      <c r="G12" s="44">
        <v>21</v>
      </c>
      <c r="H12" s="6">
        <v>14.5</v>
      </c>
      <c r="I12" s="128">
        <f t="shared" si="0"/>
        <v>8.446601941747574</v>
      </c>
      <c r="J12" s="6">
        <v>7.8</v>
      </c>
      <c r="K12" s="128">
        <f t="shared" si="1"/>
        <v>17.931034482758623</v>
      </c>
      <c r="L12" s="41">
        <v>21.02</v>
      </c>
      <c r="M12" s="128">
        <f t="shared" si="2"/>
        <v>22.216936251189345</v>
      </c>
      <c r="N12" s="6">
        <v>1.44</v>
      </c>
      <c r="O12" s="128">
        <f t="shared" si="3"/>
        <v>18.40277777777778</v>
      </c>
      <c r="P12" s="127">
        <f t="shared" si="4"/>
        <v>66.99735045347332</v>
      </c>
      <c r="Q12" s="51" t="s">
        <v>83</v>
      </c>
      <c r="R12" s="49"/>
      <c r="S12" s="57">
        <v>8</v>
      </c>
    </row>
    <row r="13" spans="1:19" ht="15.75">
      <c r="A13" s="64"/>
      <c r="B13" s="30"/>
      <c r="C13" s="26" t="s">
        <v>155</v>
      </c>
      <c r="D13" s="44" t="s">
        <v>76</v>
      </c>
      <c r="E13" s="43"/>
      <c r="F13" s="22">
        <v>8</v>
      </c>
      <c r="G13" s="44">
        <v>10</v>
      </c>
      <c r="H13" s="6">
        <v>15.5</v>
      </c>
      <c r="I13" s="128">
        <f t="shared" si="0"/>
        <v>9.029126213592233</v>
      </c>
      <c r="J13" s="6">
        <v>6.2</v>
      </c>
      <c r="K13" s="128">
        <f t="shared" si="1"/>
        <v>14.252873563218392</v>
      </c>
      <c r="L13" s="41">
        <v>21.28</v>
      </c>
      <c r="M13" s="128">
        <f t="shared" si="2"/>
        <v>21.94548872180451</v>
      </c>
      <c r="N13" s="6">
        <v>1.24</v>
      </c>
      <c r="O13" s="128">
        <f t="shared" si="3"/>
        <v>21.370967741935484</v>
      </c>
      <c r="P13" s="127">
        <f t="shared" si="4"/>
        <v>66.59845624055062</v>
      </c>
      <c r="Q13" s="38" t="s">
        <v>55</v>
      </c>
      <c r="R13" s="49"/>
      <c r="S13" s="57">
        <v>9</v>
      </c>
    </row>
    <row r="14" spans="1:19" ht="15.75">
      <c r="A14" s="126"/>
      <c r="B14" s="165"/>
      <c r="C14" s="15" t="s">
        <v>82</v>
      </c>
      <c r="D14" s="46" t="s">
        <v>76</v>
      </c>
      <c r="E14" s="43"/>
      <c r="F14" s="22">
        <v>8</v>
      </c>
      <c r="G14" s="44">
        <v>21</v>
      </c>
      <c r="H14" s="6">
        <v>17.5</v>
      </c>
      <c r="I14" s="128">
        <f t="shared" si="0"/>
        <v>10.194174757281553</v>
      </c>
      <c r="J14" s="6">
        <v>5.5</v>
      </c>
      <c r="K14" s="128">
        <f t="shared" si="1"/>
        <v>12.643678160919542</v>
      </c>
      <c r="L14" s="41">
        <v>22.16</v>
      </c>
      <c r="M14" s="128">
        <f t="shared" si="2"/>
        <v>21.074007220216608</v>
      </c>
      <c r="N14" s="6">
        <v>1.3</v>
      </c>
      <c r="O14" s="128">
        <f t="shared" si="3"/>
        <v>20.384615384615383</v>
      </c>
      <c r="P14" s="127">
        <f t="shared" si="4"/>
        <v>64.29647552303308</v>
      </c>
      <c r="Q14" s="36" t="s">
        <v>83</v>
      </c>
      <c r="R14" s="49"/>
      <c r="S14" s="57">
        <v>10</v>
      </c>
    </row>
    <row r="15" spans="1:19" ht="15.75">
      <c r="A15" s="6"/>
      <c r="B15" s="101"/>
      <c r="C15" s="54" t="s">
        <v>88</v>
      </c>
      <c r="D15" s="44" t="s">
        <v>76</v>
      </c>
      <c r="E15" s="43"/>
      <c r="F15" s="22">
        <v>8</v>
      </c>
      <c r="G15" s="44">
        <v>46</v>
      </c>
      <c r="H15" s="6">
        <v>17</v>
      </c>
      <c r="I15" s="128">
        <f t="shared" si="0"/>
        <v>9.902912621359222</v>
      </c>
      <c r="J15" s="6">
        <v>5.3</v>
      </c>
      <c r="K15" s="128">
        <f t="shared" si="1"/>
        <v>12.183908045977013</v>
      </c>
      <c r="L15" s="41">
        <v>19.82</v>
      </c>
      <c r="M15" s="128">
        <f t="shared" si="2"/>
        <v>23.562058526740664</v>
      </c>
      <c r="N15" s="6">
        <v>1.43</v>
      </c>
      <c r="O15" s="128">
        <f t="shared" si="3"/>
        <v>18.531468531468533</v>
      </c>
      <c r="P15" s="127">
        <f t="shared" si="4"/>
        <v>64.18034772554543</v>
      </c>
      <c r="Q15" s="38" t="s">
        <v>49</v>
      </c>
      <c r="R15" s="49"/>
      <c r="S15" s="57">
        <v>11</v>
      </c>
    </row>
    <row r="16" spans="1:19" ht="15.75">
      <c r="A16" s="6"/>
      <c r="B16" s="102"/>
      <c r="C16" s="54" t="s">
        <v>85</v>
      </c>
      <c r="D16" s="44" t="s">
        <v>76</v>
      </c>
      <c r="E16" s="43"/>
      <c r="F16" s="22">
        <v>8</v>
      </c>
      <c r="G16" s="44">
        <v>26</v>
      </c>
      <c r="H16" s="104">
        <v>12</v>
      </c>
      <c r="I16" s="128">
        <f t="shared" si="0"/>
        <v>6.990291262135922</v>
      </c>
      <c r="J16" s="104">
        <v>6</v>
      </c>
      <c r="K16" s="128">
        <f t="shared" si="1"/>
        <v>13.793103448275863</v>
      </c>
      <c r="L16" s="104">
        <v>20.43</v>
      </c>
      <c r="M16" s="128">
        <f t="shared" si="2"/>
        <v>22.858541360744006</v>
      </c>
      <c r="N16" s="104">
        <v>1.31</v>
      </c>
      <c r="O16" s="128">
        <f t="shared" si="3"/>
        <v>20.229007633587784</v>
      </c>
      <c r="P16" s="127">
        <f t="shared" si="4"/>
        <v>63.870943704743574</v>
      </c>
      <c r="Q16" s="50" t="s">
        <v>86</v>
      </c>
      <c r="R16" s="49"/>
      <c r="S16" s="57">
        <v>12</v>
      </c>
    </row>
    <row r="17" spans="1:19" ht="15.75">
      <c r="A17" s="7"/>
      <c r="B17" s="101"/>
      <c r="C17" s="167" t="s">
        <v>78</v>
      </c>
      <c r="D17" s="169" t="s">
        <v>76</v>
      </c>
      <c r="E17" s="171"/>
      <c r="F17" s="85">
        <v>7</v>
      </c>
      <c r="G17" s="169">
        <v>5</v>
      </c>
      <c r="H17" s="18">
        <v>14</v>
      </c>
      <c r="I17" s="128">
        <f t="shared" si="0"/>
        <v>8.155339805825243</v>
      </c>
      <c r="J17" s="18">
        <v>5.5</v>
      </c>
      <c r="K17" s="128">
        <f t="shared" si="1"/>
        <v>12.643678160919542</v>
      </c>
      <c r="L17" s="18">
        <v>21.36</v>
      </c>
      <c r="M17" s="128">
        <f t="shared" si="2"/>
        <v>21.863295880149813</v>
      </c>
      <c r="N17" s="18">
        <v>1.46</v>
      </c>
      <c r="O17" s="128">
        <f t="shared" si="3"/>
        <v>18.15068493150685</v>
      </c>
      <c r="P17" s="127">
        <f t="shared" si="4"/>
        <v>60.81299877840145</v>
      </c>
      <c r="Q17" s="175" t="s">
        <v>23</v>
      </c>
      <c r="R17" s="49"/>
      <c r="S17" s="57">
        <v>13</v>
      </c>
    </row>
    <row r="18" spans="1:19" ht="12.75" customHeight="1">
      <c r="A18" s="6"/>
      <c r="B18" s="101"/>
      <c r="C18" s="53" t="s">
        <v>33</v>
      </c>
      <c r="D18" s="46" t="s">
        <v>76</v>
      </c>
      <c r="E18" s="43"/>
      <c r="F18" s="22">
        <v>8</v>
      </c>
      <c r="G18" s="46">
        <v>48</v>
      </c>
      <c r="H18" s="6">
        <v>19.5</v>
      </c>
      <c r="I18" s="128">
        <f t="shared" si="0"/>
        <v>11.359223300970873</v>
      </c>
      <c r="J18" s="6">
        <v>3</v>
      </c>
      <c r="K18" s="128">
        <f t="shared" si="1"/>
        <v>6.8965517241379315</v>
      </c>
      <c r="L18" s="6">
        <v>19.69</v>
      </c>
      <c r="M18" s="128">
        <f t="shared" si="2"/>
        <v>23.71762315896394</v>
      </c>
      <c r="N18" s="6">
        <v>1.41</v>
      </c>
      <c r="O18" s="128">
        <f t="shared" si="3"/>
        <v>18.79432624113475</v>
      </c>
      <c r="P18" s="127">
        <f t="shared" si="4"/>
        <v>60.76772442520749</v>
      </c>
      <c r="Q18" s="36" t="s">
        <v>34</v>
      </c>
      <c r="R18" s="49"/>
      <c r="S18" s="57">
        <v>14</v>
      </c>
    </row>
    <row r="19" spans="1:19" ht="14.25" customHeight="1">
      <c r="A19" s="7"/>
      <c r="B19" s="115"/>
      <c r="C19" s="53" t="s">
        <v>156</v>
      </c>
      <c r="D19" s="46" t="s">
        <v>76</v>
      </c>
      <c r="E19" s="103"/>
      <c r="F19" s="22">
        <v>8</v>
      </c>
      <c r="G19" s="46">
        <v>2</v>
      </c>
      <c r="H19" s="104">
        <v>11</v>
      </c>
      <c r="I19" s="128">
        <f t="shared" si="0"/>
        <v>6.407766990291262</v>
      </c>
      <c r="J19" s="9">
        <v>7.9</v>
      </c>
      <c r="K19" s="128">
        <f t="shared" si="1"/>
        <v>18.160919540229887</v>
      </c>
      <c r="L19" s="9">
        <v>30.25</v>
      </c>
      <c r="M19" s="128">
        <f t="shared" si="2"/>
        <v>15.438016528925619</v>
      </c>
      <c r="N19" s="104">
        <v>1.47</v>
      </c>
      <c r="O19" s="128">
        <f t="shared" si="3"/>
        <v>18.027210884353742</v>
      </c>
      <c r="P19" s="127">
        <f t="shared" si="4"/>
        <v>58.03391394380051</v>
      </c>
      <c r="Q19" s="50" t="s">
        <v>149</v>
      </c>
      <c r="R19" s="49"/>
      <c r="S19" s="57">
        <v>15</v>
      </c>
    </row>
    <row r="20" spans="1:19" ht="18" customHeight="1">
      <c r="A20" s="73"/>
      <c r="B20" s="30"/>
      <c r="C20" s="54" t="s">
        <v>157</v>
      </c>
      <c r="D20" s="44" t="s">
        <v>76</v>
      </c>
      <c r="E20" s="100"/>
      <c r="F20" s="22">
        <v>7</v>
      </c>
      <c r="G20" s="44">
        <v>29</v>
      </c>
      <c r="H20" s="99">
        <v>5</v>
      </c>
      <c r="I20" s="128">
        <f t="shared" si="0"/>
        <v>2.912621359223301</v>
      </c>
      <c r="J20" s="99">
        <v>5.7</v>
      </c>
      <c r="K20" s="128">
        <f t="shared" si="1"/>
        <v>13.10344827586207</v>
      </c>
      <c r="L20" s="96">
        <v>21.05</v>
      </c>
      <c r="M20" s="128">
        <f t="shared" si="2"/>
        <v>22.18527315914489</v>
      </c>
      <c r="N20" s="99">
        <v>1.43</v>
      </c>
      <c r="O20" s="128">
        <f t="shared" si="3"/>
        <v>18.531468531468533</v>
      </c>
      <c r="P20" s="127">
        <f t="shared" si="4"/>
        <v>56.7328113256988</v>
      </c>
      <c r="Q20" s="51" t="s">
        <v>26</v>
      </c>
      <c r="R20" s="49"/>
      <c r="S20" s="57">
        <v>16</v>
      </c>
    </row>
    <row r="21" spans="1:19" ht="16.5" customHeight="1">
      <c r="A21" s="73"/>
      <c r="B21" s="30"/>
      <c r="C21" s="168" t="s">
        <v>148</v>
      </c>
      <c r="D21" s="46" t="s">
        <v>76</v>
      </c>
      <c r="E21" s="103"/>
      <c r="F21" s="137">
        <v>8</v>
      </c>
      <c r="G21" s="172">
        <v>15</v>
      </c>
      <c r="H21" s="104">
        <v>11.5</v>
      </c>
      <c r="I21" s="128">
        <f t="shared" si="0"/>
        <v>6.699029126213592</v>
      </c>
      <c r="J21" s="9">
        <v>2</v>
      </c>
      <c r="K21" s="128">
        <f t="shared" si="1"/>
        <v>4.597701149425288</v>
      </c>
      <c r="L21" s="174">
        <v>21.06</v>
      </c>
      <c r="M21" s="128">
        <f t="shared" si="2"/>
        <v>22.17473884140551</v>
      </c>
      <c r="N21" s="104">
        <v>1.35</v>
      </c>
      <c r="O21" s="128">
        <f t="shared" si="3"/>
        <v>19.62962962962963</v>
      </c>
      <c r="P21" s="127">
        <f t="shared" si="4"/>
        <v>53.101098746674026</v>
      </c>
      <c r="Q21" s="50" t="s">
        <v>146</v>
      </c>
      <c r="R21" s="49"/>
      <c r="S21" s="57">
        <v>17</v>
      </c>
    </row>
    <row r="22" spans="1:19" ht="17.25" customHeight="1">
      <c r="A22" s="64"/>
      <c r="B22" s="150"/>
      <c r="C22" s="53" t="s">
        <v>89</v>
      </c>
      <c r="D22" s="44" t="s">
        <v>76</v>
      </c>
      <c r="E22" s="43"/>
      <c r="F22" s="22">
        <v>8</v>
      </c>
      <c r="G22" s="46">
        <v>49</v>
      </c>
      <c r="H22" s="6">
        <v>24.5</v>
      </c>
      <c r="I22" s="128">
        <f t="shared" si="0"/>
        <v>14.271844660194175</v>
      </c>
      <c r="J22" s="6">
        <v>4</v>
      </c>
      <c r="K22" s="128">
        <f t="shared" si="1"/>
        <v>9.195402298850576</v>
      </c>
      <c r="L22" s="41">
        <v>29.4</v>
      </c>
      <c r="M22" s="128">
        <f t="shared" si="2"/>
        <v>15.8843537414966</v>
      </c>
      <c r="N22" s="6">
        <v>2.06</v>
      </c>
      <c r="O22" s="128">
        <f t="shared" si="3"/>
        <v>12.864077669902912</v>
      </c>
      <c r="P22" s="127">
        <f t="shared" si="4"/>
        <v>52.215678370444266</v>
      </c>
      <c r="Q22" s="51" t="s">
        <v>36</v>
      </c>
      <c r="R22" s="49"/>
      <c r="S22" s="57">
        <v>18</v>
      </c>
    </row>
    <row r="23" spans="1:19" ht="18" customHeight="1">
      <c r="A23" s="64"/>
      <c r="B23" s="30"/>
      <c r="C23" s="140"/>
      <c r="D23" s="44"/>
      <c r="E23" s="43"/>
      <c r="F23" s="137"/>
      <c r="G23" s="123"/>
      <c r="H23" s="6"/>
      <c r="I23" s="128"/>
      <c r="J23" s="6"/>
      <c r="K23" s="128"/>
      <c r="L23" s="41"/>
      <c r="M23" s="128"/>
      <c r="N23" s="6"/>
      <c r="O23" s="128"/>
      <c r="P23" s="127"/>
      <c r="Q23" s="38"/>
      <c r="R23" s="49"/>
      <c r="S23" s="57">
        <v>19</v>
      </c>
    </row>
    <row r="24" spans="1:19" ht="15.75">
      <c r="A24" s="64"/>
      <c r="B24" s="30"/>
      <c r="C24" s="53"/>
      <c r="D24" s="46"/>
      <c r="E24" s="43"/>
      <c r="F24" s="22"/>
      <c r="G24" s="46"/>
      <c r="H24" s="6">
        <f>MAX(H5:H23)</f>
        <v>30</v>
      </c>
      <c r="I24" s="162">
        <f>MAX(I5:I23)</f>
        <v>17.475728155339805</v>
      </c>
      <c r="J24" s="6">
        <f aca="true" t="shared" si="5" ref="J24:O24">MAX(J5:J23)</f>
        <v>8.7</v>
      </c>
      <c r="K24" s="6">
        <f t="shared" si="5"/>
        <v>20</v>
      </c>
      <c r="L24" s="6">
        <f>MIN(L5:L22)</f>
        <v>18.68</v>
      </c>
      <c r="M24" s="6">
        <f t="shared" si="5"/>
        <v>25</v>
      </c>
      <c r="N24" s="6">
        <f>MIN(N5:N22)</f>
        <v>1.06</v>
      </c>
      <c r="O24" s="6">
        <f t="shared" si="5"/>
        <v>25</v>
      </c>
      <c r="P24" s="162">
        <f>MAX(P5:P23)</f>
        <v>81.01421815994668</v>
      </c>
      <c r="Q24" s="50"/>
      <c r="R24" s="49"/>
      <c r="S24" s="57">
        <v>20</v>
      </c>
    </row>
    <row r="25" spans="1:19" ht="15.75">
      <c r="A25" s="64"/>
      <c r="B25" s="30"/>
      <c r="C25" s="53"/>
      <c r="D25" s="46"/>
      <c r="E25" s="43"/>
      <c r="F25" s="22"/>
      <c r="G25" s="46"/>
      <c r="H25" s="6"/>
      <c r="I25" s="128"/>
      <c r="J25" s="6"/>
      <c r="K25" s="128"/>
      <c r="L25" s="41"/>
      <c r="M25" s="128"/>
      <c r="N25" s="6"/>
      <c r="O25" s="128"/>
      <c r="P25" s="127"/>
      <c r="Q25" s="36"/>
      <c r="R25" s="49"/>
      <c r="S25" s="57">
        <v>21</v>
      </c>
    </row>
    <row r="26" spans="1:19" ht="15.75">
      <c r="A26" s="64"/>
      <c r="B26" s="30"/>
      <c r="C26" s="53"/>
      <c r="D26" s="44"/>
      <c r="E26" s="43"/>
      <c r="F26" s="22"/>
      <c r="G26" s="46"/>
      <c r="H26" s="6"/>
      <c r="I26" s="128"/>
      <c r="J26" s="6"/>
      <c r="K26" s="128"/>
      <c r="L26" s="41"/>
      <c r="M26" s="128"/>
      <c r="N26" s="6"/>
      <c r="O26" s="128"/>
      <c r="P26" s="127"/>
      <c r="Q26" s="51"/>
      <c r="R26" s="49"/>
      <c r="S26" s="57">
        <v>22</v>
      </c>
    </row>
    <row r="27" spans="1:18" ht="15.75">
      <c r="A27" s="64"/>
      <c r="B27" s="30"/>
      <c r="C27" s="53"/>
      <c r="D27" s="44"/>
      <c r="E27" s="43"/>
      <c r="F27" s="22"/>
      <c r="G27" s="46"/>
      <c r="H27" s="6"/>
      <c r="I27" s="128"/>
      <c r="J27" s="6"/>
      <c r="K27" s="128"/>
      <c r="L27" s="41"/>
      <c r="M27" s="128"/>
      <c r="N27" s="6"/>
      <c r="O27" s="128"/>
      <c r="P27" s="127"/>
      <c r="Q27" s="38"/>
      <c r="R27" s="49"/>
    </row>
    <row r="28" spans="1:17" ht="15.75">
      <c r="A28" s="64"/>
      <c r="B28" s="31"/>
      <c r="C28" s="24"/>
      <c r="D28" s="83"/>
      <c r="E28" s="90"/>
      <c r="F28" s="23"/>
      <c r="G28" s="11"/>
      <c r="H28" s="1"/>
      <c r="I28" s="110"/>
      <c r="J28" s="1"/>
      <c r="K28" s="110"/>
      <c r="L28" s="131"/>
      <c r="M28" s="130"/>
      <c r="N28" s="132"/>
      <c r="O28" s="110"/>
      <c r="P28" s="107"/>
      <c r="Q28" s="91"/>
    </row>
    <row r="29" spans="1:17" ht="15.75">
      <c r="A29" s="64"/>
      <c r="B29" s="31"/>
      <c r="C29" s="141"/>
      <c r="D29" s="83"/>
      <c r="E29" s="84"/>
      <c r="F29" s="23"/>
      <c r="G29" s="19"/>
      <c r="H29" s="1"/>
      <c r="I29" s="110"/>
      <c r="J29" s="1"/>
      <c r="K29" s="110"/>
      <c r="L29" s="1"/>
      <c r="M29" s="110"/>
      <c r="N29" s="1"/>
      <c r="O29" s="110"/>
      <c r="P29" s="107"/>
      <c r="Q29" s="91"/>
    </row>
    <row r="30" spans="1:17" ht="15.75">
      <c r="A30" s="64"/>
      <c r="B30" s="31"/>
      <c r="C30" s="89"/>
      <c r="D30" s="83"/>
      <c r="E30" s="84"/>
      <c r="F30" s="85"/>
      <c r="G30" s="83"/>
      <c r="H30" s="1"/>
      <c r="I30" s="110"/>
      <c r="J30" s="14"/>
      <c r="K30" s="110"/>
      <c r="L30" s="14"/>
      <c r="M30" s="110"/>
      <c r="N30" s="1"/>
      <c r="O30" s="110"/>
      <c r="P30" s="107"/>
      <c r="Q30" s="91"/>
    </row>
    <row r="31" spans="1:17" ht="15.75">
      <c r="A31" s="64"/>
      <c r="B31" s="31"/>
      <c r="C31" s="89"/>
      <c r="D31" s="83"/>
      <c r="E31" s="84"/>
      <c r="F31" s="85"/>
      <c r="G31" s="83"/>
      <c r="H31" s="1"/>
      <c r="I31" s="110"/>
      <c r="J31" s="14"/>
      <c r="K31" s="110"/>
      <c r="L31" s="14"/>
      <c r="M31" s="110"/>
      <c r="N31" s="1"/>
      <c r="O31" s="110"/>
      <c r="P31" s="107"/>
      <c r="Q31" s="91"/>
    </row>
    <row r="32" spans="2:17" ht="15.75">
      <c r="B32" s="31"/>
      <c r="C32" s="89"/>
      <c r="D32" s="83"/>
      <c r="E32" s="84"/>
      <c r="F32" s="85"/>
      <c r="G32" s="83"/>
      <c r="H32" s="1"/>
      <c r="J32" s="14"/>
      <c r="L32" s="14"/>
      <c r="N32" s="1"/>
      <c r="Q32" s="91"/>
    </row>
    <row r="33" spans="2:17" ht="15.75">
      <c r="B33" s="31"/>
      <c r="C33" s="89"/>
      <c r="D33" s="83"/>
      <c r="E33" s="84"/>
      <c r="F33" s="85"/>
      <c r="G33" s="83"/>
      <c r="H33" s="1"/>
      <c r="J33" s="14"/>
      <c r="L33" s="14"/>
      <c r="N33" s="1"/>
      <c r="Q33" s="91"/>
    </row>
    <row r="34" ht="12.75">
      <c r="B34" s="31"/>
    </row>
    <row r="35" ht="12.75">
      <c r="B35" s="31"/>
    </row>
    <row r="36" ht="12.75">
      <c r="B36" s="31"/>
    </row>
    <row r="37" ht="12.75">
      <c r="B37" s="31"/>
    </row>
    <row r="38" ht="12.75">
      <c r="B38" s="31"/>
    </row>
    <row r="39" ht="12.75">
      <c r="B39" s="31"/>
    </row>
    <row r="40" ht="12.75">
      <c r="B40" s="31"/>
    </row>
    <row r="41" ht="12.75">
      <c r="B41" s="31"/>
    </row>
    <row r="42" ht="12.75">
      <c r="B42" s="31"/>
    </row>
    <row r="43" ht="12.75">
      <c r="B43" s="31"/>
    </row>
    <row r="44" ht="12.75">
      <c r="B44" s="31"/>
    </row>
    <row r="45" ht="12.75">
      <c r="B45" s="31"/>
    </row>
    <row r="46" ht="12.75">
      <c r="B46" s="31"/>
    </row>
    <row r="47" ht="12.75">
      <c r="B47" s="31"/>
    </row>
    <row r="48" ht="12.75">
      <c r="B48" s="31"/>
    </row>
    <row r="49" ht="12.75">
      <c r="B49" s="31"/>
    </row>
    <row r="50" ht="12.75">
      <c r="B50" s="31"/>
    </row>
    <row r="51" ht="12.75">
      <c r="B51" s="31"/>
    </row>
    <row r="52" ht="12.75">
      <c r="B52" s="31"/>
    </row>
    <row r="53" ht="12.75">
      <c r="B53" s="31"/>
    </row>
    <row r="54" ht="12.75">
      <c r="B54" s="31"/>
    </row>
    <row r="55" ht="12.75">
      <c r="B55" s="31"/>
    </row>
    <row r="56" ht="12.75">
      <c r="B56" s="31"/>
    </row>
    <row r="57" ht="12.75">
      <c r="B57" s="31"/>
    </row>
    <row r="58" ht="12.75">
      <c r="B58" s="31"/>
    </row>
    <row r="59" ht="12.75">
      <c r="B59" s="31"/>
    </row>
    <row r="60" ht="12.75">
      <c r="B60" s="31"/>
    </row>
    <row r="61" ht="12.75">
      <c r="B61" s="31"/>
    </row>
    <row r="62" ht="12.75">
      <c r="B62" s="31"/>
    </row>
    <row r="63" ht="12.75">
      <c r="B63" s="31"/>
    </row>
    <row r="64" ht="12.75">
      <c r="B64" s="31"/>
    </row>
    <row r="65" ht="12.75">
      <c r="B65" s="31"/>
    </row>
    <row r="66" ht="12.75">
      <c r="B66" s="31"/>
    </row>
    <row r="67" ht="12.75">
      <c r="B67" s="31"/>
    </row>
    <row r="68" ht="12.75">
      <c r="B68" s="31"/>
    </row>
    <row r="69" ht="12.75">
      <c r="B69" s="31"/>
    </row>
    <row r="70" ht="12.75">
      <c r="B70" s="31"/>
    </row>
    <row r="71" ht="12.75">
      <c r="B71" s="31"/>
    </row>
    <row r="72" ht="12.75">
      <c r="B72" s="31"/>
    </row>
    <row r="73" ht="12.75">
      <c r="B73" s="31"/>
    </row>
    <row r="74" ht="12.75">
      <c r="B74" s="31"/>
    </row>
    <row r="75" ht="12.75">
      <c r="B75" s="31"/>
    </row>
    <row r="76" ht="12.75">
      <c r="B76" s="31"/>
    </row>
    <row r="77" ht="12.75">
      <c r="B77" s="31"/>
    </row>
    <row r="78" ht="12.75">
      <c r="B78" s="31"/>
    </row>
    <row r="79" ht="12.75">
      <c r="B79" s="31"/>
    </row>
    <row r="80" ht="12.75">
      <c r="B80" s="31"/>
    </row>
    <row r="81" ht="12.75">
      <c r="B81" s="31"/>
    </row>
    <row r="82" ht="12.75">
      <c r="B82" s="31"/>
    </row>
    <row r="83" ht="12.75">
      <c r="B83" s="31"/>
    </row>
    <row r="84" ht="12.75">
      <c r="B84" s="31"/>
    </row>
    <row r="85" ht="12.75">
      <c r="B85" s="31"/>
    </row>
    <row r="86" ht="12.75">
      <c r="B86" s="31"/>
    </row>
    <row r="87" ht="12.75">
      <c r="B87" s="31"/>
    </row>
    <row r="88" ht="12.75">
      <c r="B88" s="31"/>
    </row>
    <row r="89" ht="12.75">
      <c r="B89" s="31"/>
    </row>
    <row r="90" ht="12.75">
      <c r="B90" s="31"/>
    </row>
    <row r="91" ht="12.75">
      <c r="B91" s="31"/>
    </row>
    <row r="92" ht="12.75">
      <c r="B92" s="31"/>
    </row>
    <row r="93" ht="12.75">
      <c r="B93" s="31"/>
    </row>
    <row r="94" ht="12.75">
      <c r="B94" s="31"/>
    </row>
    <row r="95" ht="12.75">
      <c r="B95" s="31"/>
    </row>
    <row r="96" ht="12.75">
      <c r="B96" s="31"/>
    </row>
    <row r="97" ht="12.75">
      <c r="B97" s="31"/>
    </row>
    <row r="98" ht="12.75">
      <c r="B98" s="31"/>
    </row>
    <row r="99" ht="12.75">
      <c r="B99" s="31"/>
    </row>
    <row r="100" ht="12.75">
      <c r="B100" s="31"/>
    </row>
    <row r="101" ht="12.75">
      <c r="B101" s="31"/>
    </row>
    <row r="102" ht="12.75">
      <c r="B102" s="31"/>
    </row>
    <row r="103" ht="12.75">
      <c r="B103" s="31"/>
    </row>
    <row r="104" ht="12.75">
      <c r="B104" s="31"/>
    </row>
    <row r="105" ht="12.75">
      <c r="B105" s="31"/>
    </row>
    <row r="106" ht="12.75">
      <c r="B106" s="31"/>
    </row>
    <row r="107" ht="12.75">
      <c r="B107" s="31"/>
    </row>
    <row r="108" ht="12.75">
      <c r="B108" s="31"/>
    </row>
    <row r="109" ht="12.75">
      <c r="B109" s="31"/>
    </row>
    <row r="110" ht="12.75">
      <c r="B110" s="31"/>
    </row>
    <row r="111" ht="12.75">
      <c r="B111" s="31"/>
    </row>
    <row r="112" ht="12.75">
      <c r="B112" s="31"/>
    </row>
    <row r="113" ht="12.75">
      <c r="B113" s="31"/>
    </row>
    <row r="114" ht="12.75">
      <c r="B114" s="31"/>
    </row>
    <row r="115" ht="12.75">
      <c r="B115" s="31"/>
    </row>
    <row r="116" ht="12.75">
      <c r="B116" s="31"/>
    </row>
    <row r="117" ht="12.75">
      <c r="B117" s="31"/>
    </row>
    <row r="118" ht="12.75">
      <c r="B118" s="31"/>
    </row>
    <row r="119" ht="12.75">
      <c r="B119" s="31"/>
    </row>
    <row r="120" ht="12.75">
      <c r="B120" s="31"/>
    </row>
    <row r="121" ht="12.75">
      <c r="B121" s="31"/>
    </row>
    <row r="122" ht="12.75">
      <c r="B122" s="31"/>
    </row>
    <row r="123" ht="12.75">
      <c r="B123" s="31"/>
    </row>
    <row r="124" ht="12.75">
      <c r="B124" s="31"/>
    </row>
    <row r="125" ht="12.75">
      <c r="B125" s="31"/>
    </row>
    <row r="126" ht="12.75">
      <c r="B126" s="31"/>
    </row>
    <row r="127" ht="12.75">
      <c r="B127" s="31"/>
    </row>
    <row r="128" ht="12.75">
      <c r="B128" s="31"/>
    </row>
    <row r="129" ht="12.75">
      <c r="B129" s="31"/>
    </row>
    <row r="130" ht="12.75">
      <c r="B130" s="31"/>
    </row>
    <row r="131" ht="12.75">
      <c r="B131" s="31"/>
    </row>
    <row r="132" ht="12.75">
      <c r="B132" s="31"/>
    </row>
    <row r="133" ht="12.75">
      <c r="B133" s="31"/>
    </row>
    <row r="134" ht="12.75">
      <c r="B134" s="31"/>
    </row>
    <row r="135" ht="12.75">
      <c r="B135" s="31"/>
    </row>
    <row r="136" ht="12.75">
      <c r="B136" s="31"/>
    </row>
    <row r="137" ht="12.75">
      <c r="B137" s="31"/>
    </row>
    <row r="138" ht="12.75">
      <c r="B138" s="31"/>
    </row>
    <row r="139" ht="12.75">
      <c r="B139" s="31"/>
    </row>
    <row r="140" ht="12.75">
      <c r="B140" s="31"/>
    </row>
    <row r="141" ht="12.75">
      <c r="B141" s="31"/>
    </row>
    <row r="142" ht="12.75">
      <c r="B142" s="31"/>
    </row>
    <row r="143" ht="12.75">
      <c r="B143" s="31"/>
    </row>
    <row r="144" ht="12.75">
      <c r="B144" s="31"/>
    </row>
    <row r="145" ht="12.75">
      <c r="B145" s="31"/>
    </row>
    <row r="146" ht="12.75">
      <c r="B146" s="31"/>
    </row>
    <row r="147" ht="12.75">
      <c r="B147" s="31"/>
    </row>
    <row r="148" ht="12.75">
      <c r="B148" s="31"/>
    </row>
    <row r="149" ht="12.75">
      <c r="B149" s="31"/>
    </row>
    <row r="150" ht="12.75">
      <c r="B150" s="31"/>
    </row>
    <row r="151" ht="12.75">
      <c r="B151" s="31"/>
    </row>
    <row r="152" ht="12.75">
      <c r="B152" s="31"/>
    </row>
    <row r="153" ht="12.75">
      <c r="B153" s="31"/>
    </row>
    <row r="154" ht="12.75">
      <c r="B154" s="31"/>
    </row>
    <row r="155" ht="12.75">
      <c r="B155" s="31"/>
    </row>
    <row r="156" ht="12.75">
      <c r="B156" s="31"/>
    </row>
    <row r="157" ht="12.75">
      <c r="B157" s="31"/>
    </row>
    <row r="158" ht="12.75">
      <c r="B158" s="31"/>
    </row>
    <row r="159" ht="12.75">
      <c r="B159" s="31"/>
    </row>
    <row r="160" ht="12.75">
      <c r="B160" s="31"/>
    </row>
    <row r="161" ht="12.75">
      <c r="B161" s="31"/>
    </row>
    <row r="162" ht="12.75">
      <c r="B162" s="31"/>
    </row>
    <row r="163" ht="12.75">
      <c r="B163" s="31"/>
    </row>
    <row r="164" ht="12.75">
      <c r="B164" s="31"/>
    </row>
    <row r="165" ht="12.75">
      <c r="B165" s="31"/>
    </row>
    <row r="166" ht="12.75">
      <c r="B166" s="31"/>
    </row>
    <row r="167" ht="12.75">
      <c r="B167" s="31"/>
    </row>
    <row r="168" ht="12.75">
      <c r="B168" s="31"/>
    </row>
    <row r="169" ht="12.75">
      <c r="B169" s="31"/>
    </row>
    <row r="170" ht="12.75">
      <c r="B170" s="31"/>
    </row>
    <row r="171" ht="12.75">
      <c r="B171" s="31"/>
    </row>
    <row r="172" ht="12.75">
      <c r="B172" s="31"/>
    </row>
    <row r="173" ht="12.75">
      <c r="B173" s="31"/>
    </row>
    <row r="174" ht="12.75">
      <c r="B174" s="31"/>
    </row>
    <row r="175" ht="12.75">
      <c r="B175" s="31"/>
    </row>
    <row r="176" ht="12.75">
      <c r="B176" s="31"/>
    </row>
    <row r="177" ht="12.75">
      <c r="B177" s="31"/>
    </row>
    <row r="178" ht="12.75">
      <c r="B178" s="31"/>
    </row>
    <row r="179" ht="12.75">
      <c r="B179" s="31"/>
    </row>
    <row r="180" ht="12.75">
      <c r="B180" s="31"/>
    </row>
    <row r="181" ht="12.75">
      <c r="B181" s="31"/>
    </row>
    <row r="182" ht="12.75">
      <c r="B182" s="31"/>
    </row>
    <row r="183" ht="12.75">
      <c r="B183" s="31"/>
    </row>
    <row r="184" ht="12.75">
      <c r="B184" s="31"/>
    </row>
    <row r="185" ht="12.75">
      <c r="B185" s="31"/>
    </row>
    <row r="186" ht="12.75">
      <c r="B186" s="31"/>
    </row>
    <row r="187" ht="12.75">
      <c r="B187" s="31"/>
    </row>
    <row r="188" ht="12.75">
      <c r="B188" s="31"/>
    </row>
    <row r="189" ht="12.75">
      <c r="B189" s="31"/>
    </row>
    <row r="190" ht="12.75">
      <c r="B190" s="31"/>
    </row>
    <row r="191" ht="12.75">
      <c r="B191" s="31"/>
    </row>
    <row r="192" ht="12.75">
      <c r="B192" s="31"/>
    </row>
    <row r="193" ht="12.75">
      <c r="B193" s="31"/>
    </row>
    <row r="194" ht="12.75">
      <c r="B194" s="31"/>
    </row>
    <row r="195" ht="12.75">
      <c r="B195" s="31"/>
    </row>
    <row r="196" ht="12.75">
      <c r="B196" s="31"/>
    </row>
    <row r="197" ht="12.75">
      <c r="B197" s="31"/>
    </row>
    <row r="198" ht="12.75">
      <c r="B198" s="31"/>
    </row>
    <row r="199" ht="12.75">
      <c r="B199" s="31"/>
    </row>
    <row r="200" ht="12.75">
      <c r="B200" s="31"/>
    </row>
    <row r="201" ht="12.75">
      <c r="B201" s="31"/>
    </row>
    <row r="202" ht="12.75">
      <c r="B202" s="31"/>
    </row>
    <row r="203" ht="12.75">
      <c r="B203" s="31"/>
    </row>
    <row r="204" ht="12.75">
      <c r="B204" s="31"/>
    </row>
    <row r="205" ht="12.75">
      <c r="B205" s="31"/>
    </row>
    <row r="206" ht="12.75">
      <c r="B206" s="31"/>
    </row>
    <row r="207" ht="12.75">
      <c r="B207" s="31"/>
    </row>
    <row r="208" ht="12.75">
      <c r="B208" s="31"/>
    </row>
    <row r="209" ht="12.75">
      <c r="B209" s="31"/>
    </row>
    <row r="210" ht="12.75">
      <c r="B210" s="31"/>
    </row>
    <row r="211" ht="12.75">
      <c r="B211" s="31"/>
    </row>
    <row r="212" ht="12.75">
      <c r="B212" s="31"/>
    </row>
    <row r="213" ht="12.75">
      <c r="B213" s="31"/>
    </row>
    <row r="214" ht="12.75">
      <c r="B214" s="31"/>
    </row>
    <row r="215" ht="12.75">
      <c r="B215" s="31"/>
    </row>
    <row r="216" ht="12.75">
      <c r="B216" s="31"/>
    </row>
    <row r="217" ht="12.75">
      <c r="B217" s="31"/>
    </row>
    <row r="218" ht="12.75">
      <c r="B218" s="31"/>
    </row>
    <row r="219" ht="12.75">
      <c r="B219" s="31"/>
    </row>
    <row r="220" ht="12.75">
      <c r="B220" s="31"/>
    </row>
    <row r="221" ht="12.75">
      <c r="B221" s="31"/>
    </row>
    <row r="222" ht="12.75">
      <c r="B222" s="31"/>
    </row>
    <row r="223" ht="12.75">
      <c r="B223" s="31"/>
    </row>
    <row r="224" ht="12.75">
      <c r="B224" s="31"/>
    </row>
    <row r="225" ht="12.75">
      <c r="B225" s="31"/>
    </row>
    <row r="226" ht="12.75">
      <c r="B226" s="31"/>
    </row>
    <row r="227" ht="12.75">
      <c r="B227" s="31"/>
    </row>
    <row r="228" ht="12.75">
      <c r="B228" s="31"/>
    </row>
    <row r="229" ht="12.75">
      <c r="B229" s="31"/>
    </row>
    <row r="230" ht="12.75">
      <c r="B230" s="31"/>
    </row>
    <row r="231" ht="12.75">
      <c r="B231" s="31"/>
    </row>
    <row r="232" ht="12.75">
      <c r="B232" s="31"/>
    </row>
    <row r="233" ht="12.75">
      <c r="B233" s="31"/>
    </row>
    <row r="234" ht="12.75">
      <c r="B234" s="31"/>
    </row>
    <row r="235" ht="12.75">
      <c r="B235" s="31"/>
    </row>
    <row r="236" ht="12.75">
      <c r="B236" s="31"/>
    </row>
    <row r="237" ht="12.75">
      <c r="B237" s="31"/>
    </row>
    <row r="238" ht="12.75">
      <c r="B238" s="31"/>
    </row>
    <row r="239" ht="12.75">
      <c r="B239" s="31"/>
    </row>
    <row r="240" ht="12.75">
      <c r="B240" s="31"/>
    </row>
    <row r="241" ht="12.75">
      <c r="B241" s="31"/>
    </row>
    <row r="242" ht="12.75">
      <c r="B242" s="31"/>
    </row>
    <row r="243" ht="12.75">
      <c r="B243" s="31"/>
    </row>
    <row r="244" ht="12.75">
      <c r="B244" s="31"/>
    </row>
    <row r="245" ht="12.75">
      <c r="B245" s="31"/>
    </row>
    <row r="246" ht="12.75">
      <c r="B246" s="31"/>
    </row>
    <row r="247" ht="12.75">
      <c r="B247" s="31"/>
    </row>
    <row r="248" ht="12.75">
      <c r="B248" s="31"/>
    </row>
    <row r="249" ht="12.75">
      <c r="B249" s="31"/>
    </row>
    <row r="250" ht="12.75">
      <c r="B250" s="31"/>
    </row>
    <row r="251" ht="12.75">
      <c r="B251" s="31"/>
    </row>
    <row r="252" ht="12.75">
      <c r="B252" s="31"/>
    </row>
    <row r="253" ht="12.75">
      <c r="B253" s="31"/>
    </row>
    <row r="254" ht="12.75">
      <c r="B254" s="31"/>
    </row>
    <row r="255" ht="12.75">
      <c r="B255" s="31"/>
    </row>
    <row r="256" ht="12.75">
      <c r="B256" s="31"/>
    </row>
    <row r="257" ht="12.75">
      <c r="B257" s="31"/>
    </row>
    <row r="258" ht="12.75">
      <c r="B258" s="31"/>
    </row>
    <row r="259" ht="12.75">
      <c r="B259" s="31"/>
    </row>
    <row r="260" ht="12.75">
      <c r="B260" s="31"/>
    </row>
    <row r="261" ht="12.75">
      <c r="B261" s="31"/>
    </row>
    <row r="262" ht="12.75">
      <c r="B262" s="31"/>
    </row>
    <row r="263" ht="12.75">
      <c r="B263" s="31"/>
    </row>
    <row r="264" ht="12.75">
      <c r="B264" s="31"/>
    </row>
    <row r="265" ht="12.75">
      <c r="B265" s="31"/>
    </row>
    <row r="266" ht="12.75">
      <c r="B266" s="31"/>
    </row>
    <row r="267" ht="12.75">
      <c r="B267" s="31"/>
    </row>
    <row r="268" ht="12.75">
      <c r="B268" s="31"/>
    </row>
    <row r="269" ht="12.75">
      <c r="B269" s="31"/>
    </row>
    <row r="270" ht="12.75">
      <c r="B270" s="31"/>
    </row>
    <row r="271" ht="12.75">
      <c r="B271" s="31"/>
    </row>
    <row r="272" ht="12.75">
      <c r="B272" s="31"/>
    </row>
    <row r="273" ht="12.75">
      <c r="B273" s="31"/>
    </row>
    <row r="274" ht="12.75">
      <c r="B274" s="31"/>
    </row>
    <row r="275" ht="12.75">
      <c r="B275" s="31"/>
    </row>
    <row r="276" ht="12.75">
      <c r="B276" s="31"/>
    </row>
    <row r="277" ht="12.75">
      <c r="B277" s="31"/>
    </row>
    <row r="278" ht="12.75">
      <c r="B278" s="31"/>
    </row>
    <row r="279" ht="12.75">
      <c r="B279" s="31"/>
    </row>
    <row r="280" ht="12.75">
      <c r="B280" s="31"/>
    </row>
    <row r="281" ht="12.75">
      <c r="B281" s="31"/>
    </row>
    <row r="282" ht="12.75">
      <c r="B282" s="31"/>
    </row>
    <row r="283" ht="12.75">
      <c r="B283" s="31"/>
    </row>
    <row r="284" ht="12.75">
      <c r="B284" s="31"/>
    </row>
    <row r="285" ht="12.75">
      <c r="B285" s="31"/>
    </row>
    <row r="286" ht="12.75">
      <c r="B286" s="31"/>
    </row>
    <row r="287" ht="12.75">
      <c r="B287" s="31"/>
    </row>
    <row r="288" ht="12.75">
      <c r="B288" s="31"/>
    </row>
    <row r="289" ht="12.75">
      <c r="B289" s="31"/>
    </row>
    <row r="290" ht="12.75">
      <c r="B290" s="31"/>
    </row>
    <row r="291" ht="12.75">
      <c r="B291" s="31"/>
    </row>
    <row r="292" ht="12.75">
      <c r="B292" s="31"/>
    </row>
    <row r="293" ht="12.75">
      <c r="B293" s="31"/>
    </row>
    <row r="294" ht="12.75">
      <c r="B294" s="31"/>
    </row>
    <row r="295" ht="12.75">
      <c r="B295" s="31"/>
    </row>
    <row r="296" ht="12.75">
      <c r="B296" s="31"/>
    </row>
    <row r="297" ht="12.75">
      <c r="B297" s="31"/>
    </row>
    <row r="298" ht="12.75">
      <c r="B298" s="31"/>
    </row>
    <row r="299" ht="12.75">
      <c r="B299" s="31"/>
    </row>
    <row r="300" ht="12.75">
      <c r="B300" s="31"/>
    </row>
    <row r="301" ht="12.75">
      <c r="B301" s="31"/>
    </row>
    <row r="302" ht="12.75">
      <c r="B302" s="31"/>
    </row>
    <row r="303" ht="12.75">
      <c r="B303" s="31"/>
    </row>
    <row r="304" ht="12.75">
      <c r="B304" s="31"/>
    </row>
    <row r="305" ht="12.75">
      <c r="B305" s="31"/>
    </row>
    <row r="306" ht="12.75">
      <c r="B306" s="31"/>
    </row>
    <row r="307" ht="12.75">
      <c r="B307" s="31"/>
    </row>
    <row r="308" ht="12.75">
      <c r="B308" s="31"/>
    </row>
    <row r="309" ht="12.75">
      <c r="B309" s="31"/>
    </row>
    <row r="310" ht="12.75">
      <c r="B310" s="31"/>
    </row>
    <row r="311" ht="12.75">
      <c r="B311" s="31"/>
    </row>
    <row r="312" ht="12.75">
      <c r="B312" s="31"/>
    </row>
    <row r="313" ht="12.75">
      <c r="B313" s="31"/>
    </row>
    <row r="314" ht="12.75">
      <c r="B314" s="31"/>
    </row>
    <row r="315" ht="12.75">
      <c r="B315" s="31"/>
    </row>
    <row r="316" ht="12.75">
      <c r="B316" s="31"/>
    </row>
    <row r="317" ht="12.75">
      <c r="B317" s="31"/>
    </row>
    <row r="318" ht="12.75">
      <c r="B318" s="31"/>
    </row>
    <row r="319" ht="12.75">
      <c r="B319" s="31"/>
    </row>
    <row r="320" ht="12.75">
      <c r="B320" s="31"/>
    </row>
    <row r="321" ht="12.75">
      <c r="B321" s="31"/>
    </row>
    <row r="322" ht="12.75">
      <c r="B322" s="31"/>
    </row>
    <row r="323" ht="12.75">
      <c r="B323" s="31"/>
    </row>
    <row r="324" ht="12.75">
      <c r="B324" s="31"/>
    </row>
    <row r="325" ht="12.75">
      <c r="B325" s="31"/>
    </row>
    <row r="326" ht="12.75">
      <c r="B326" s="31"/>
    </row>
    <row r="327" ht="12.75">
      <c r="B327" s="31"/>
    </row>
    <row r="328" ht="12.75">
      <c r="B328" s="31"/>
    </row>
    <row r="329" ht="12.75">
      <c r="B329" s="31"/>
    </row>
    <row r="330" ht="12.75">
      <c r="B330" s="31"/>
    </row>
    <row r="331" ht="12.75">
      <c r="B331" s="31"/>
    </row>
    <row r="332" ht="12.75">
      <c r="B332" s="31"/>
    </row>
    <row r="333" ht="12.75">
      <c r="B333" s="31"/>
    </row>
    <row r="334" ht="12.75">
      <c r="B334" s="31"/>
    </row>
    <row r="335" ht="12.75">
      <c r="B335" s="31"/>
    </row>
    <row r="336" ht="12.75">
      <c r="B336" s="31"/>
    </row>
    <row r="337" ht="12.75">
      <c r="B337" s="31"/>
    </row>
    <row r="338" ht="12.75">
      <c r="B338" s="31"/>
    </row>
    <row r="339" ht="12.75">
      <c r="B339" s="31"/>
    </row>
    <row r="340" ht="12.75">
      <c r="B340" s="31"/>
    </row>
    <row r="341" ht="12.75">
      <c r="B341" s="31"/>
    </row>
    <row r="342" ht="12.75">
      <c r="B342" s="31"/>
    </row>
    <row r="343" ht="12.75">
      <c r="B343" s="31"/>
    </row>
    <row r="344" ht="12.75">
      <c r="B344" s="31"/>
    </row>
    <row r="345" ht="12.75">
      <c r="B345" s="31"/>
    </row>
    <row r="346" ht="12.75">
      <c r="B346" s="31"/>
    </row>
    <row r="347" ht="12.75">
      <c r="B347" s="31"/>
    </row>
    <row r="348" ht="12.75">
      <c r="B348" s="31"/>
    </row>
    <row r="349" ht="12.75">
      <c r="B349" s="31"/>
    </row>
    <row r="350" ht="12.75">
      <c r="B350" s="31"/>
    </row>
    <row r="351" ht="12.75">
      <c r="B351" s="31"/>
    </row>
    <row r="352" ht="12.75">
      <c r="B352" s="31"/>
    </row>
    <row r="353" ht="12.75">
      <c r="B353" s="31"/>
    </row>
    <row r="354" ht="12.75">
      <c r="B354" s="31"/>
    </row>
    <row r="355" ht="12.75">
      <c r="B355" s="31"/>
    </row>
    <row r="356" ht="12.75">
      <c r="B356" s="31"/>
    </row>
    <row r="357" ht="12.75">
      <c r="B357" s="31"/>
    </row>
    <row r="358" ht="12.75">
      <c r="B358" s="31"/>
    </row>
    <row r="359" ht="12.75">
      <c r="B359" s="31"/>
    </row>
    <row r="360" ht="12.75">
      <c r="B360" s="31"/>
    </row>
    <row r="361" ht="12.75">
      <c r="B361" s="31"/>
    </row>
    <row r="362" ht="12.75">
      <c r="B362" s="31"/>
    </row>
    <row r="363" ht="12.75">
      <c r="B363" s="31"/>
    </row>
    <row r="364" ht="12.75">
      <c r="B364" s="31"/>
    </row>
    <row r="365" ht="12.75">
      <c r="B365" s="31"/>
    </row>
    <row r="366" ht="12.75">
      <c r="B366" s="31"/>
    </row>
    <row r="367" ht="12.75">
      <c r="B367" s="31"/>
    </row>
    <row r="368" ht="12.75">
      <c r="B368" s="31"/>
    </row>
    <row r="369" ht="12.75">
      <c r="B369" s="31"/>
    </row>
    <row r="370" ht="12.75">
      <c r="B370" s="31"/>
    </row>
    <row r="371" ht="12.75">
      <c r="B371" s="31"/>
    </row>
    <row r="372" ht="12.75">
      <c r="B372" s="31"/>
    </row>
    <row r="373" ht="12.75">
      <c r="B373" s="31"/>
    </row>
    <row r="374" ht="12.75">
      <c r="B374" s="31"/>
    </row>
    <row r="375" ht="12.75">
      <c r="B375" s="31"/>
    </row>
    <row r="376" ht="12.75">
      <c r="B376" s="31"/>
    </row>
    <row r="377" ht="12.75">
      <c r="B377" s="31"/>
    </row>
    <row r="378" ht="12.75">
      <c r="B378" s="31"/>
    </row>
    <row r="379" ht="12.75">
      <c r="B379" s="31"/>
    </row>
    <row r="380" ht="12.75">
      <c r="B380" s="31"/>
    </row>
    <row r="381" ht="12.75">
      <c r="B381" s="31"/>
    </row>
    <row r="382" ht="12.75">
      <c r="B382" s="31"/>
    </row>
    <row r="383" ht="12.75">
      <c r="B383" s="31"/>
    </row>
    <row r="384" ht="12.75">
      <c r="B384" s="31"/>
    </row>
    <row r="385" ht="12.75">
      <c r="B385" s="31"/>
    </row>
    <row r="386" ht="12.75">
      <c r="B386" s="31"/>
    </row>
    <row r="387" ht="12.75">
      <c r="B387" s="31"/>
    </row>
    <row r="388" ht="12.75">
      <c r="B388" s="31"/>
    </row>
    <row r="389" ht="12.75">
      <c r="B389" s="31"/>
    </row>
    <row r="390" ht="12.75">
      <c r="B390" s="31"/>
    </row>
    <row r="391" ht="12.75">
      <c r="B391" s="31"/>
    </row>
    <row r="392" ht="12.75">
      <c r="B392" s="31"/>
    </row>
    <row r="393" ht="12.75">
      <c r="B393" s="31"/>
    </row>
    <row r="394" ht="12.75">
      <c r="B394" s="31"/>
    </row>
    <row r="395" ht="12.75">
      <c r="B395" s="31"/>
    </row>
    <row r="396" ht="12.75">
      <c r="B396" s="31"/>
    </row>
    <row r="397" ht="12.75">
      <c r="B397" s="31"/>
    </row>
    <row r="398" ht="12.75">
      <c r="B398" s="31"/>
    </row>
    <row r="399" ht="12.75">
      <c r="B399" s="31"/>
    </row>
    <row r="400" ht="12.75">
      <c r="B400" s="31"/>
    </row>
    <row r="401" ht="12.75">
      <c r="B401" s="31"/>
    </row>
    <row r="402" ht="12.75">
      <c r="B402" s="31"/>
    </row>
    <row r="403" ht="12.75">
      <c r="B403" s="31"/>
    </row>
    <row r="404" ht="12.75">
      <c r="B404" s="31"/>
    </row>
    <row r="405" ht="12.75">
      <c r="B405" s="31"/>
    </row>
    <row r="406" ht="12.75">
      <c r="B406" s="31"/>
    </row>
    <row r="407" ht="12.75">
      <c r="B407" s="31"/>
    </row>
    <row r="408" ht="12.75">
      <c r="B408" s="31"/>
    </row>
    <row r="409" ht="12.75">
      <c r="B409" s="31"/>
    </row>
    <row r="410" ht="12.75">
      <c r="B410" s="31"/>
    </row>
    <row r="411" ht="12.75">
      <c r="B411" s="31"/>
    </row>
    <row r="412" ht="12.75">
      <c r="B412" s="31"/>
    </row>
    <row r="413" ht="12.75">
      <c r="B413" s="31"/>
    </row>
    <row r="414" ht="12.75">
      <c r="B414" s="31"/>
    </row>
    <row r="415" ht="12.75">
      <c r="B415" s="31"/>
    </row>
    <row r="416" ht="12.75">
      <c r="B416" s="31"/>
    </row>
    <row r="417" ht="12.75">
      <c r="B417" s="31"/>
    </row>
    <row r="418" ht="12.75">
      <c r="B418" s="31"/>
    </row>
    <row r="419" ht="12.75">
      <c r="B419" s="31"/>
    </row>
    <row r="420" ht="12.75">
      <c r="B420" s="31"/>
    </row>
    <row r="421" ht="12.75">
      <c r="B421" s="31"/>
    </row>
    <row r="422" ht="12.75">
      <c r="B422" s="31"/>
    </row>
    <row r="423" ht="12.75">
      <c r="B423" s="31"/>
    </row>
    <row r="424" ht="12.75">
      <c r="B424" s="31"/>
    </row>
    <row r="425" ht="12.75">
      <c r="B425" s="31"/>
    </row>
    <row r="426" ht="12.75">
      <c r="B426" s="31"/>
    </row>
    <row r="427" ht="12.75">
      <c r="B427" s="31"/>
    </row>
    <row r="428" ht="12.75">
      <c r="B428" s="31"/>
    </row>
    <row r="429" ht="12.75">
      <c r="B429" s="31"/>
    </row>
    <row r="430" ht="12.75">
      <c r="B430" s="31"/>
    </row>
    <row r="431" ht="12.75">
      <c r="B431" s="31"/>
    </row>
    <row r="432" ht="12.75">
      <c r="B432" s="31"/>
    </row>
    <row r="433" ht="12.75">
      <c r="B433" s="31"/>
    </row>
    <row r="434" ht="12.75">
      <c r="B434" s="31"/>
    </row>
    <row r="435" ht="12.75">
      <c r="B435" s="31"/>
    </row>
    <row r="436" ht="12.75">
      <c r="B436" s="31"/>
    </row>
    <row r="437" ht="12.75">
      <c r="B437" s="31"/>
    </row>
    <row r="438" ht="12.75">
      <c r="B438" s="31"/>
    </row>
    <row r="439" ht="12.75">
      <c r="B439" s="31"/>
    </row>
    <row r="440" ht="12.75">
      <c r="B440" s="31"/>
    </row>
    <row r="441" ht="12.75">
      <c r="B441" s="31"/>
    </row>
    <row r="442" ht="12.75">
      <c r="B442" s="31"/>
    </row>
    <row r="443" ht="12.75">
      <c r="B443" s="31"/>
    </row>
    <row r="444" ht="12.75">
      <c r="B444" s="31"/>
    </row>
    <row r="445" ht="12.75">
      <c r="B445" s="31"/>
    </row>
    <row r="446" ht="12.75">
      <c r="B446" s="31"/>
    </row>
    <row r="447" ht="12.75">
      <c r="B447" s="31"/>
    </row>
    <row r="448" ht="12.75">
      <c r="B448" s="31"/>
    </row>
    <row r="449" ht="12.75">
      <c r="B449" s="31"/>
    </row>
    <row r="450" ht="12.75">
      <c r="B450" s="31"/>
    </row>
    <row r="451" ht="12.75">
      <c r="B451" s="31"/>
    </row>
    <row r="452" ht="12.75">
      <c r="B452" s="31"/>
    </row>
    <row r="453" ht="12.75">
      <c r="B453" s="31"/>
    </row>
    <row r="454" ht="12.75">
      <c r="B454" s="31"/>
    </row>
    <row r="455" ht="12.75">
      <c r="B455" s="31"/>
    </row>
    <row r="456" ht="12.75">
      <c r="B456" s="31"/>
    </row>
    <row r="457" ht="12.75">
      <c r="B457" s="31"/>
    </row>
    <row r="458" ht="12.75">
      <c r="B458" s="31"/>
    </row>
    <row r="459" ht="12.75">
      <c r="B459" s="31"/>
    </row>
    <row r="460" ht="12.75">
      <c r="B460" s="31"/>
    </row>
    <row r="461" ht="12.75">
      <c r="B461" s="31"/>
    </row>
    <row r="462" ht="12.75">
      <c r="B462" s="31"/>
    </row>
    <row r="463" ht="12.75">
      <c r="B463" s="31"/>
    </row>
    <row r="464" ht="12.75">
      <c r="B464" s="31"/>
    </row>
    <row r="465" ht="12.75">
      <c r="B465" s="31"/>
    </row>
    <row r="466" ht="12.75">
      <c r="B466" s="31"/>
    </row>
    <row r="467" ht="12.75">
      <c r="B467" s="31"/>
    </row>
    <row r="468" ht="12.75">
      <c r="B468" s="31"/>
    </row>
    <row r="469" ht="12.75">
      <c r="B469" s="31"/>
    </row>
    <row r="470" ht="12.75">
      <c r="B470" s="31"/>
    </row>
    <row r="471" ht="12.75">
      <c r="B471" s="31"/>
    </row>
    <row r="472" ht="12.75">
      <c r="B472" s="31"/>
    </row>
    <row r="473" ht="12.75">
      <c r="B473" s="31"/>
    </row>
    <row r="474" ht="12.75">
      <c r="B474" s="31"/>
    </row>
    <row r="475" ht="12.75">
      <c r="B475" s="31"/>
    </row>
    <row r="476" ht="12.75">
      <c r="B476" s="31"/>
    </row>
    <row r="477" ht="12.75">
      <c r="B477" s="31"/>
    </row>
    <row r="478" ht="12.75">
      <c r="B478" s="31"/>
    </row>
    <row r="479" ht="12.75">
      <c r="B479" s="31"/>
    </row>
    <row r="480" ht="12.75">
      <c r="B480" s="31"/>
    </row>
    <row r="481" ht="12.75">
      <c r="B481" s="31"/>
    </row>
    <row r="482" ht="12.75">
      <c r="B482" s="31"/>
    </row>
    <row r="483" ht="12.75">
      <c r="B483" s="31"/>
    </row>
    <row r="484" ht="12.75">
      <c r="B484" s="31"/>
    </row>
    <row r="485" ht="12.75">
      <c r="B485" s="31"/>
    </row>
    <row r="486" ht="12.75">
      <c r="B486" s="31"/>
    </row>
    <row r="487" ht="12.75">
      <c r="B487" s="31"/>
    </row>
    <row r="488" ht="12.75">
      <c r="B488" s="31"/>
    </row>
    <row r="489" ht="12.75">
      <c r="B489" s="31"/>
    </row>
    <row r="490" ht="12.75">
      <c r="B490" s="31"/>
    </row>
    <row r="491" ht="12.75">
      <c r="B491" s="31"/>
    </row>
    <row r="492" ht="12.75">
      <c r="B492" s="31"/>
    </row>
    <row r="493" ht="12.75">
      <c r="B493" s="31"/>
    </row>
    <row r="494" ht="12.75">
      <c r="B494" s="31"/>
    </row>
    <row r="495" ht="12.75">
      <c r="B495" s="31"/>
    </row>
    <row r="496" ht="12.75">
      <c r="B496" s="31"/>
    </row>
    <row r="497" ht="12.75">
      <c r="B497" s="31"/>
    </row>
    <row r="498" ht="12.75">
      <c r="B498" s="31"/>
    </row>
    <row r="499" ht="12.75">
      <c r="B499" s="31"/>
    </row>
    <row r="500" ht="12.75">
      <c r="B500" s="31"/>
    </row>
    <row r="501" ht="12.75">
      <c r="B501" s="31"/>
    </row>
    <row r="502" ht="12.75">
      <c r="B502" s="31"/>
    </row>
    <row r="503" ht="12.75">
      <c r="B503" s="31"/>
    </row>
    <row r="504" ht="12.75">
      <c r="B504" s="31"/>
    </row>
    <row r="505" ht="12.75">
      <c r="B505" s="31"/>
    </row>
    <row r="506" ht="12.75">
      <c r="B506" s="31"/>
    </row>
    <row r="507" ht="12.75">
      <c r="B507" s="31"/>
    </row>
    <row r="508" ht="12.75">
      <c r="B508" s="31"/>
    </row>
    <row r="509" ht="12.75">
      <c r="B509" s="31"/>
    </row>
    <row r="510" ht="12.75">
      <c r="B510" s="31"/>
    </row>
    <row r="511" ht="12.75">
      <c r="B511" s="31"/>
    </row>
    <row r="512" ht="12.75">
      <c r="B512" s="31"/>
    </row>
    <row r="513" ht="12.75">
      <c r="B513" s="31"/>
    </row>
    <row r="514" ht="12.75">
      <c r="B514" s="31"/>
    </row>
    <row r="515" ht="12.75">
      <c r="B515" s="31"/>
    </row>
    <row r="516" ht="12.75">
      <c r="B516" s="31"/>
    </row>
    <row r="517" ht="12.75">
      <c r="B517" s="31"/>
    </row>
    <row r="518" ht="12.75">
      <c r="B518" s="31"/>
    </row>
    <row r="519" ht="12.75">
      <c r="B519" s="31"/>
    </row>
    <row r="520" ht="12.75">
      <c r="B520" s="31"/>
    </row>
    <row r="521" ht="12.75">
      <c r="B521" s="31"/>
    </row>
    <row r="522" ht="12.75">
      <c r="B522" s="31"/>
    </row>
    <row r="523" ht="12.75">
      <c r="B523" s="31"/>
    </row>
    <row r="524" ht="12.75">
      <c r="B524" s="31"/>
    </row>
    <row r="525" ht="12.75">
      <c r="B525" s="31"/>
    </row>
    <row r="526" ht="12.75">
      <c r="B526" s="31"/>
    </row>
    <row r="527" ht="12.75">
      <c r="B527" s="31"/>
    </row>
    <row r="528" ht="12.75">
      <c r="B528" s="31"/>
    </row>
    <row r="529" ht="12.75">
      <c r="B529" s="31"/>
    </row>
    <row r="530" ht="12.75">
      <c r="B530" s="31"/>
    </row>
    <row r="531" ht="12.75">
      <c r="B531" s="31"/>
    </row>
    <row r="532" ht="12.75">
      <c r="B532" s="31"/>
    </row>
    <row r="533" ht="12.75">
      <c r="B533" s="31"/>
    </row>
    <row r="534" ht="12.75">
      <c r="B534" s="31"/>
    </row>
    <row r="535" ht="12.75">
      <c r="B535" s="31"/>
    </row>
    <row r="536" ht="12.75">
      <c r="B536" s="31"/>
    </row>
    <row r="537" ht="12.75">
      <c r="B537" s="31"/>
    </row>
    <row r="538" ht="12.75">
      <c r="B538" s="31"/>
    </row>
    <row r="539" ht="12.75">
      <c r="B539" s="31"/>
    </row>
    <row r="540" ht="12.75">
      <c r="B540" s="31"/>
    </row>
    <row r="541" ht="12.75">
      <c r="B541" s="31"/>
    </row>
    <row r="542" ht="12.75">
      <c r="B542" s="31"/>
    </row>
    <row r="543" ht="12.75">
      <c r="B543" s="31"/>
    </row>
    <row r="544" ht="12.75">
      <c r="B544" s="31"/>
    </row>
    <row r="545" ht="12.75">
      <c r="B545" s="31"/>
    </row>
    <row r="546" ht="12.75">
      <c r="B546" s="31"/>
    </row>
    <row r="547" ht="12.75">
      <c r="B547" s="31"/>
    </row>
    <row r="548" ht="12.75">
      <c r="B548" s="31"/>
    </row>
    <row r="549" ht="12.75">
      <c r="B549" s="31"/>
    </row>
    <row r="550" ht="12.75">
      <c r="B550" s="31"/>
    </row>
    <row r="551" ht="12.75">
      <c r="B551" s="31"/>
    </row>
    <row r="552" ht="12.75">
      <c r="B552" s="31"/>
    </row>
    <row r="553" ht="12.75">
      <c r="B553" s="31"/>
    </row>
  </sheetData>
  <sheetProtection/>
  <mergeCells count="15">
    <mergeCell ref="A3:A4"/>
    <mergeCell ref="C3:C4"/>
    <mergeCell ref="E3:E4"/>
    <mergeCell ref="F3:F4"/>
    <mergeCell ref="D3:D4"/>
    <mergeCell ref="B3:B4"/>
    <mergeCell ref="Q3:Q4"/>
    <mergeCell ref="R3:R4"/>
    <mergeCell ref="S3:S4"/>
    <mergeCell ref="G3:G4"/>
    <mergeCell ref="H3:I3"/>
    <mergeCell ref="L3:M3"/>
    <mergeCell ref="J3:K3"/>
    <mergeCell ref="N3:O3"/>
    <mergeCell ref="P3:P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2"/>
  <sheetViews>
    <sheetView tabSelected="1" zoomScalePageLayoutView="0" workbookViewId="0" topLeftCell="C1">
      <selection activeCell="E5" sqref="E5:E41"/>
    </sheetView>
  </sheetViews>
  <sheetFormatPr defaultColWidth="9.00390625" defaultRowHeight="12.75"/>
  <cols>
    <col min="1" max="1" width="7.375" style="0" customWidth="1"/>
    <col min="2" max="2" width="7.375" style="29" customWidth="1"/>
    <col min="3" max="3" width="36.375" style="0" customWidth="1"/>
    <col min="4" max="4" width="4.375" style="1" customWidth="1"/>
    <col min="5" max="5" width="10.625" style="0" customWidth="1"/>
    <col min="6" max="6" width="5.375" style="0" customWidth="1"/>
    <col min="7" max="7" width="5.625" style="0" customWidth="1"/>
    <col min="8" max="8" width="10.125" style="1" bestFit="1" customWidth="1"/>
    <col min="9" max="9" width="7.625" style="1" bestFit="1" customWidth="1"/>
    <col min="10" max="10" width="10.125" style="1" customWidth="1"/>
    <col min="11" max="11" width="7.625" style="1" customWidth="1"/>
    <col min="12" max="12" width="10.125" style="1" customWidth="1"/>
    <col min="13" max="13" width="7.625" style="1" customWidth="1"/>
    <col min="14" max="14" width="10.125" style="1" bestFit="1" customWidth="1"/>
    <col min="15" max="15" width="8.375" style="1" bestFit="1" customWidth="1"/>
    <col min="16" max="16" width="8.875" style="1" customWidth="1"/>
    <col min="17" max="17" width="30.125" style="0" customWidth="1"/>
    <col min="18" max="18" width="15.875" style="0" customWidth="1"/>
  </cols>
  <sheetData>
    <row r="1" spans="1:7" ht="12.75">
      <c r="A1" s="21" t="s">
        <v>62</v>
      </c>
      <c r="B1" s="28"/>
      <c r="C1" s="108"/>
      <c r="D1" s="109"/>
      <c r="E1" s="108"/>
      <c r="F1" s="108"/>
      <c r="G1" s="108"/>
    </row>
    <row r="2" ht="13.5" thickBot="1"/>
    <row r="3" spans="1:19" s="47" customFormat="1" ht="12.75" customHeight="1">
      <c r="A3" s="184" t="s">
        <v>3</v>
      </c>
      <c r="B3" s="196" t="s">
        <v>15</v>
      </c>
      <c r="C3" s="180" t="s">
        <v>0</v>
      </c>
      <c r="D3" s="180" t="s">
        <v>14</v>
      </c>
      <c r="E3" s="192" t="s">
        <v>4</v>
      </c>
      <c r="F3" s="180" t="s">
        <v>1</v>
      </c>
      <c r="G3" s="178" t="s">
        <v>2</v>
      </c>
      <c r="H3" s="180" t="s">
        <v>5</v>
      </c>
      <c r="I3" s="180"/>
      <c r="J3" s="180" t="s">
        <v>6</v>
      </c>
      <c r="K3" s="180"/>
      <c r="L3" s="180" t="s">
        <v>169</v>
      </c>
      <c r="M3" s="199"/>
      <c r="N3" s="180" t="s">
        <v>170</v>
      </c>
      <c r="O3" s="180"/>
      <c r="P3" s="192" t="s">
        <v>9</v>
      </c>
      <c r="Q3" s="192" t="s">
        <v>10</v>
      </c>
      <c r="R3" s="192" t="s">
        <v>11</v>
      </c>
      <c r="S3" s="210" t="s">
        <v>12</v>
      </c>
    </row>
    <row r="4" spans="1:19" s="47" customFormat="1" ht="26.25" thickBot="1">
      <c r="A4" s="194"/>
      <c r="B4" s="197"/>
      <c r="C4" s="195"/>
      <c r="D4" s="195"/>
      <c r="E4" s="193"/>
      <c r="F4" s="195"/>
      <c r="G4" s="198"/>
      <c r="H4" s="59" t="s">
        <v>7</v>
      </c>
      <c r="I4" s="60" t="s">
        <v>16</v>
      </c>
      <c r="J4" s="59" t="s">
        <v>7</v>
      </c>
      <c r="K4" s="60" t="s">
        <v>16</v>
      </c>
      <c r="L4" s="59" t="s">
        <v>7</v>
      </c>
      <c r="M4" s="60" t="s">
        <v>16</v>
      </c>
      <c r="N4" s="59" t="s">
        <v>7</v>
      </c>
      <c r="O4" s="60" t="s">
        <v>16</v>
      </c>
      <c r="P4" s="193"/>
      <c r="Q4" s="195"/>
      <c r="R4" s="195"/>
      <c r="S4" s="211"/>
    </row>
    <row r="5" spans="1:19" ht="15.75">
      <c r="A5" s="61"/>
      <c r="B5" s="92"/>
      <c r="C5" s="93" t="s">
        <v>123</v>
      </c>
      <c r="D5" s="151" t="s">
        <v>76</v>
      </c>
      <c r="E5" s="142"/>
      <c r="F5" s="143">
        <v>9</v>
      </c>
      <c r="G5" s="94">
        <v>17</v>
      </c>
      <c r="H5" s="41">
        <v>41.5</v>
      </c>
      <c r="I5" s="128">
        <f aca="true" t="shared" si="0" ref="I5:I33">(30*H5)/61.5</f>
        <v>20.24390243902439</v>
      </c>
      <c r="J5" s="41">
        <v>9.6</v>
      </c>
      <c r="K5" s="128">
        <f aca="true" t="shared" si="1" ref="K5:K33">20*J5/$J$37</f>
        <v>20</v>
      </c>
      <c r="L5" s="41">
        <v>29.5</v>
      </c>
      <c r="M5" s="128">
        <f aca="true" t="shared" si="2" ref="M5:M33">25*$L$37/L5</f>
        <v>18.152542372881356</v>
      </c>
      <c r="N5" s="41">
        <v>1.16</v>
      </c>
      <c r="O5" s="128">
        <f aca="true" t="shared" si="3" ref="O5:O33">25*$N$37/N5</f>
        <v>23.491379310344833</v>
      </c>
      <c r="P5" s="177">
        <f aca="true" t="shared" si="4" ref="P5:P33">O5+M5+K5+I5</f>
        <v>81.88782412225058</v>
      </c>
      <c r="Q5" s="139" t="s">
        <v>41</v>
      </c>
      <c r="R5" s="27" t="s">
        <v>174</v>
      </c>
      <c r="S5" s="72">
        <v>1</v>
      </c>
    </row>
    <row r="6" spans="1:19" ht="15.75">
      <c r="A6" s="62"/>
      <c r="B6" s="101"/>
      <c r="C6" s="54" t="s">
        <v>40</v>
      </c>
      <c r="D6" s="44" t="s">
        <v>76</v>
      </c>
      <c r="E6" s="97"/>
      <c r="F6" s="98">
        <v>10</v>
      </c>
      <c r="G6" s="44">
        <v>4</v>
      </c>
      <c r="H6" s="99">
        <v>54</v>
      </c>
      <c r="I6" s="128">
        <f t="shared" si="0"/>
        <v>26.341463414634145</v>
      </c>
      <c r="J6" s="99">
        <v>6.7</v>
      </c>
      <c r="K6" s="128">
        <f t="shared" si="1"/>
        <v>13.958333333333334</v>
      </c>
      <c r="L6" s="99">
        <v>25.77</v>
      </c>
      <c r="M6" s="128">
        <f t="shared" si="2"/>
        <v>20.779976717112923</v>
      </c>
      <c r="N6" s="99">
        <v>1.46</v>
      </c>
      <c r="O6" s="128">
        <f t="shared" si="3"/>
        <v>18.664383561643838</v>
      </c>
      <c r="P6" s="177">
        <f t="shared" si="4"/>
        <v>79.74415702672424</v>
      </c>
      <c r="Q6" s="51" t="s">
        <v>21</v>
      </c>
      <c r="R6" s="7" t="s">
        <v>175</v>
      </c>
      <c r="S6" s="72">
        <v>2</v>
      </c>
    </row>
    <row r="7" spans="1:19" ht="15.75">
      <c r="A7" s="62"/>
      <c r="B7" s="30"/>
      <c r="C7" s="54" t="s">
        <v>22</v>
      </c>
      <c r="D7" s="44" t="s">
        <v>76</v>
      </c>
      <c r="E7" s="97"/>
      <c r="F7" s="98">
        <v>9</v>
      </c>
      <c r="G7" s="44">
        <v>4</v>
      </c>
      <c r="H7" s="99">
        <v>52</v>
      </c>
      <c r="I7" s="128">
        <f t="shared" si="0"/>
        <v>25.365853658536587</v>
      </c>
      <c r="J7" s="99">
        <v>9.5</v>
      </c>
      <c r="K7" s="128">
        <f t="shared" si="1"/>
        <v>19.791666666666668</v>
      </c>
      <c r="L7" s="99">
        <v>25.1</v>
      </c>
      <c r="M7" s="128">
        <f t="shared" si="2"/>
        <v>21.334661354581673</v>
      </c>
      <c r="N7" s="99">
        <v>2.24</v>
      </c>
      <c r="O7" s="128">
        <f t="shared" si="3"/>
        <v>12.165178571428571</v>
      </c>
      <c r="P7" s="177">
        <f t="shared" si="4"/>
        <v>78.6573602512135</v>
      </c>
      <c r="Q7" s="51" t="s">
        <v>21</v>
      </c>
      <c r="R7" s="7" t="s">
        <v>175</v>
      </c>
      <c r="S7" s="72">
        <v>3</v>
      </c>
    </row>
    <row r="8" spans="1:19" ht="15.75">
      <c r="A8" s="62"/>
      <c r="B8" s="30"/>
      <c r="C8" s="53" t="s">
        <v>20</v>
      </c>
      <c r="D8" s="46" t="s">
        <v>76</v>
      </c>
      <c r="E8" s="97"/>
      <c r="F8" s="98">
        <v>9</v>
      </c>
      <c r="G8" s="44">
        <v>4</v>
      </c>
      <c r="H8" s="99">
        <v>43</v>
      </c>
      <c r="I8" s="128">
        <f t="shared" si="0"/>
        <v>20.975609756097562</v>
      </c>
      <c r="J8" s="99">
        <v>7.8</v>
      </c>
      <c r="K8" s="128">
        <f t="shared" si="1"/>
        <v>16.25</v>
      </c>
      <c r="L8" s="99">
        <v>28.26</v>
      </c>
      <c r="M8" s="128">
        <f t="shared" si="2"/>
        <v>18.94904458598726</v>
      </c>
      <c r="N8" s="99">
        <v>1.26</v>
      </c>
      <c r="O8" s="128">
        <f t="shared" si="3"/>
        <v>21.62698412698413</v>
      </c>
      <c r="P8" s="177">
        <f t="shared" si="4"/>
        <v>77.80163846906896</v>
      </c>
      <c r="Q8" s="50" t="s">
        <v>21</v>
      </c>
      <c r="R8" s="7" t="s">
        <v>175</v>
      </c>
      <c r="S8" s="72">
        <v>4</v>
      </c>
    </row>
    <row r="9" spans="1:19" ht="15.75">
      <c r="A9" s="62"/>
      <c r="B9" s="30"/>
      <c r="C9" s="54" t="s">
        <v>129</v>
      </c>
      <c r="D9" s="104" t="s">
        <v>76</v>
      </c>
      <c r="E9" s="103"/>
      <c r="F9" s="22">
        <v>10</v>
      </c>
      <c r="G9" s="44">
        <v>24</v>
      </c>
      <c r="H9" s="6">
        <v>29</v>
      </c>
      <c r="I9" s="128">
        <f t="shared" si="0"/>
        <v>14.146341463414634</v>
      </c>
      <c r="J9" s="6">
        <v>8.5</v>
      </c>
      <c r="K9" s="128">
        <f t="shared" si="1"/>
        <v>17.708333333333336</v>
      </c>
      <c r="L9" s="6">
        <v>21.42</v>
      </c>
      <c r="M9" s="128">
        <f t="shared" si="2"/>
        <v>24.999999999999996</v>
      </c>
      <c r="N9" s="6">
        <v>1.35</v>
      </c>
      <c r="O9" s="128">
        <f t="shared" si="3"/>
        <v>20.185185185185187</v>
      </c>
      <c r="P9" s="177">
        <f t="shared" si="4"/>
        <v>77.03985998193315</v>
      </c>
      <c r="Q9" s="50" t="s">
        <v>130</v>
      </c>
      <c r="R9" s="7" t="s">
        <v>175</v>
      </c>
      <c r="S9" s="72">
        <v>5</v>
      </c>
    </row>
    <row r="10" spans="1:19" ht="15.75">
      <c r="A10" s="82"/>
      <c r="B10" s="30"/>
      <c r="C10" s="54" t="s">
        <v>116</v>
      </c>
      <c r="D10" s="44" t="s">
        <v>76</v>
      </c>
      <c r="E10" s="48"/>
      <c r="F10" s="22">
        <v>10</v>
      </c>
      <c r="G10" s="44">
        <v>7</v>
      </c>
      <c r="H10" s="6">
        <v>26.5</v>
      </c>
      <c r="I10" s="128">
        <f t="shared" si="0"/>
        <v>12.926829268292684</v>
      </c>
      <c r="J10" s="6">
        <v>7.5</v>
      </c>
      <c r="K10" s="128">
        <f t="shared" si="1"/>
        <v>15.625</v>
      </c>
      <c r="L10" s="6">
        <v>24.29</v>
      </c>
      <c r="M10" s="128">
        <f t="shared" si="2"/>
        <v>22.046109510086456</v>
      </c>
      <c r="N10" s="6">
        <v>1.09</v>
      </c>
      <c r="O10" s="128">
        <f t="shared" si="3"/>
        <v>25</v>
      </c>
      <c r="P10" s="177">
        <f t="shared" si="4"/>
        <v>75.59793877837913</v>
      </c>
      <c r="Q10" s="52" t="s">
        <v>117</v>
      </c>
      <c r="R10" s="49" t="s">
        <v>175</v>
      </c>
      <c r="S10" s="72">
        <v>6</v>
      </c>
    </row>
    <row r="11" spans="1:19" ht="15.75">
      <c r="A11" s="82"/>
      <c r="B11" s="30"/>
      <c r="C11" s="53" t="s">
        <v>121</v>
      </c>
      <c r="D11" s="44" t="s">
        <v>76</v>
      </c>
      <c r="E11" s="48"/>
      <c r="F11" s="85">
        <v>9</v>
      </c>
      <c r="G11" s="152">
        <v>12</v>
      </c>
      <c r="H11" s="6">
        <v>27</v>
      </c>
      <c r="I11" s="128">
        <f t="shared" si="0"/>
        <v>13.170731707317072</v>
      </c>
      <c r="J11" s="6">
        <v>8.5</v>
      </c>
      <c r="K11" s="128">
        <f t="shared" si="1"/>
        <v>17.708333333333336</v>
      </c>
      <c r="L11" s="6">
        <v>27.18</v>
      </c>
      <c r="M11" s="128">
        <f t="shared" si="2"/>
        <v>19.70198675496689</v>
      </c>
      <c r="N11" s="6">
        <v>1.09</v>
      </c>
      <c r="O11" s="128">
        <f t="shared" si="3"/>
        <v>25</v>
      </c>
      <c r="P11" s="177">
        <f t="shared" si="4"/>
        <v>75.5810517956173</v>
      </c>
      <c r="Q11" s="36" t="s">
        <v>122</v>
      </c>
      <c r="R11" s="49" t="s">
        <v>175</v>
      </c>
      <c r="S11" s="72">
        <v>7</v>
      </c>
    </row>
    <row r="12" spans="1:19" ht="15.75">
      <c r="A12" s="82"/>
      <c r="B12" s="150"/>
      <c r="C12" s="53" t="s">
        <v>163</v>
      </c>
      <c r="D12" s="44" t="s">
        <v>76</v>
      </c>
      <c r="E12" s="48"/>
      <c r="F12" s="22">
        <v>11</v>
      </c>
      <c r="G12" s="46">
        <v>51</v>
      </c>
      <c r="H12" s="104">
        <v>39</v>
      </c>
      <c r="I12" s="128">
        <f t="shared" si="0"/>
        <v>19.024390243902438</v>
      </c>
      <c r="J12" s="104">
        <v>6.3</v>
      </c>
      <c r="K12" s="128">
        <f t="shared" si="1"/>
        <v>13.125</v>
      </c>
      <c r="L12" s="104">
        <v>25.75</v>
      </c>
      <c r="M12" s="128">
        <f t="shared" si="2"/>
        <v>20.796116504854368</v>
      </c>
      <c r="N12" s="104">
        <v>1.32</v>
      </c>
      <c r="O12" s="128">
        <f t="shared" si="3"/>
        <v>20.643939393939394</v>
      </c>
      <c r="P12" s="127">
        <f t="shared" si="4"/>
        <v>73.5894461426962</v>
      </c>
      <c r="Q12" s="50" t="s">
        <v>39</v>
      </c>
      <c r="R12" s="49"/>
      <c r="S12" s="72">
        <v>8</v>
      </c>
    </row>
    <row r="13" spans="1:19" ht="15.75">
      <c r="A13" s="82"/>
      <c r="B13" s="150"/>
      <c r="C13" s="53" t="s">
        <v>135</v>
      </c>
      <c r="D13" s="44" t="s">
        <v>76</v>
      </c>
      <c r="E13" s="48"/>
      <c r="F13" s="22">
        <v>11</v>
      </c>
      <c r="G13" s="46">
        <v>45</v>
      </c>
      <c r="H13" s="104">
        <v>25.5</v>
      </c>
      <c r="I13" s="128">
        <f t="shared" si="0"/>
        <v>12.439024390243903</v>
      </c>
      <c r="J13" s="104">
        <v>8.3</v>
      </c>
      <c r="K13" s="128">
        <f t="shared" si="1"/>
        <v>17.291666666666668</v>
      </c>
      <c r="L13" s="104">
        <v>25.27</v>
      </c>
      <c r="M13" s="128">
        <f t="shared" si="2"/>
        <v>21.191135734072024</v>
      </c>
      <c r="N13" s="104">
        <v>1.26</v>
      </c>
      <c r="O13" s="128">
        <f t="shared" si="3"/>
        <v>21.62698412698413</v>
      </c>
      <c r="P13" s="127">
        <f t="shared" si="4"/>
        <v>72.54881091796672</v>
      </c>
      <c r="Q13" s="50" t="s">
        <v>32</v>
      </c>
      <c r="R13" s="49"/>
      <c r="S13" s="72">
        <v>9</v>
      </c>
    </row>
    <row r="14" spans="1:19" ht="15.75">
      <c r="A14" s="82"/>
      <c r="B14" s="102"/>
      <c r="C14" s="53" t="s">
        <v>133</v>
      </c>
      <c r="D14" s="46" t="s">
        <v>76</v>
      </c>
      <c r="E14" s="48"/>
      <c r="F14" s="22">
        <v>11</v>
      </c>
      <c r="G14" s="46">
        <v>43</v>
      </c>
      <c r="H14" s="104">
        <v>32.5</v>
      </c>
      <c r="I14" s="128">
        <f t="shared" si="0"/>
        <v>15.853658536585366</v>
      </c>
      <c r="J14" s="104">
        <v>6.1</v>
      </c>
      <c r="K14" s="128">
        <f t="shared" si="1"/>
        <v>12.708333333333334</v>
      </c>
      <c r="L14" s="104">
        <v>25.79</v>
      </c>
      <c r="M14" s="128">
        <f t="shared" si="2"/>
        <v>20.763861962000774</v>
      </c>
      <c r="N14" s="104">
        <v>1.21</v>
      </c>
      <c r="O14" s="128">
        <f t="shared" si="3"/>
        <v>22.520661157024797</v>
      </c>
      <c r="P14" s="127">
        <f t="shared" si="4"/>
        <v>71.84651498894428</v>
      </c>
      <c r="Q14" s="50" t="s">
        <v>134</v>
      </c>
      <c r="R14" s="49"/>
      <c r="S14" s="72">
        <v>10</v>
      </c>
    </row>
    <row r="15" spans="1:19" ht="15.75">
      <c r="A15" s="82"/>
      <c r="B15" s="30"/>
      <c r="C15" s="13" t="s">
        <v>162</v>
      </c>
      <c r="D15" s="46" t="s">
        <v>76</v>
      </c>
      <c r="E15" s="48"/>
      <c r="F15" s="22">
        <v>10</v>
      </c>
      <c r="G15" s="44">
        <v>17</v>
      </c>
      <c r="H15" s="6">
        <v>26.5</v>
      </c>
      <c r="I15" s="128">
        <f t="shared" si="0"/>
        <v>12.926829268292684</v>
      </c>
      <c r="J15" s="6">
        <v>8</v>
      </c>
      <c r="K15" s="128">
        <f t="shared" si="1"/>
        <v>16.666666666666668</v>
      </c>
      <c r="L15" s="6">
        <v>26.18</v>
      </c>
      <c r="M15" s="128">
        <f t="shared" si="2"/>
        <v>20.454545454545453</v>
      </c>
      <c r="N15" s="6">
        <v>1.42</v>
      </c>
      <c r="O15" s="128">
        <f t="shared" si="3"/>
        <v>19.190140845070427</v>
      </c>
      <c r="P15" s="127">
        <f t="shared" si="4"/>
        <v>69.23818223457523</v>
      </c>
      <c r="Q15" s="52" t="s">
        <v>124</v>
      </c>
      <c r="R15" s="49"/>
      <c r="S15" s="72">
        <v>11</v>
      </c>
    </row>
    <row r="16" spans="1:19" ht="15.75">
      <c r="A16" s="82"/>
      <c r="B16" s="30"/>
      <c r="C16" s="54" t="s">
        <v>113</v>
      </c>
      <c r="D16" s="44" t="s">
        <v>76</v>
      </c>
      <c r="E16" s="48"/>
      <c r="F16" s="22">
        <v>11</v>
      </c>
      <c r="G16" s="44">
        <v>5</v>
      </c>
      <c r="H16" s="6">
        <v>30</v>
      </c>
      <c r="I16" s="128">
        <f t="shared" si="0"/>
        <v>14.634146341463415</v>
      </c>
      <c r="J16" s="6">
        <v>6.2</v>
      </c>
      <c r="K16" s="128">
        <f t="shared" si="1"/>
        <v>12.916666666666668</v>
      </c>
      <c r="L16" s="6">
        <v>25.87</v>
      </c>
      <c r="M16" s="128">
        <f t="shared" si="2"/>
        <v>20.69965210668728</v>
      </c>
      <c r="N16" s="6">
        <v>1.36</v>
      </c>
      <c r="O16" s="128">
        <f t="shared" si="3"/>
        <v>20.036764705882355</v>
      </c>
      <c r="P16" s="127">
        <f t="shared" si="4"/>
        <v>68.28722982069972</v>
      </c>
      <c r="Q16" s="51" t="s">
        <v>23</v>
      </c>
      <c r="R16" s="49"/>
      <c r="S16" s="72">
        <v>12</v>
      </c>
    </row>
    <row r="17" spans="1:19" ht="15.75">
      <c r="A17" s="82"/>
      <c r="B17" s="102"/>
      <c r="C17" s="53" t="s">
        <v>28</v>
      </c>
      <c r="D17" s="104" t="s">
        <v>76</v>
      </c>
      <c r="E17" s="103"/>
      <c r="F17" s="22">
        <v>9</v>
      </c>
      <c r="G17" s="44">
        <v>30</v>
      </c>
      <c r="H17" s="104">
        <v>32.5</v>
      </c>
      <c r="I17" s="128">
        <f t="shared" si="0"/>
        <v>15.853658536585366</v>
      </c>
      <c r="J17" s="104">
        <v>5.8</v>
      </c>
      <c r="K17" s="128">
        <f t="shared" si="1"/>
        <v>12.083333333333334</v>
      </c>
      <c r="L17" s="104">
        <v>26.16</v>
      </c>
      <c r="M17" s="128">
        <f t="shared" si="2"/>
        <v>20.470183486238533</v>
      </c>
      <c r="N17" s="104">
        <v>1.46</v>
      </c>
      <c r="O17" s="128">
        <f t="shared" si="3"/>
        <v>18.664383561643838</v>
      </c>
      <c r="P17" s="127">
        <f t="shared" si="4"/>
        <v>67.07155891780107</v>
      </c>
      <c r="Q17" s="50" t="s">
        <v>29</v>
      </c>
      <c r="R17" s="49"/>
      <c r="S17" s="72">
        <v>13</v>
      </c>
    </row>
    <row r="18" spans="1:19" ht="15.75">
      <c r="A18" s="82"/>
      <c r="B18" s="30"/>
      <c r="C18" s="13" t="s">
        <v>115</v>
      </c>
      <c r="D18" s="44" t="s">
        <v>76</v>
      </c>
      <c r="E18" s="48"/>
      <c r="F18" s="22">
        <v>9</v>
      </c>
      <c r="G18" s="44">
        <v>5</v>
      </c>
      <c r="H18" s="6">
        <v>26</v>
      </c>
      <c r="I18" s="128">
        <f t="shared" si="0"/>
        <v>12.682926829268293</v>
      </c>
      <c r="J18" s="6">
        <v>5.8</v>
      </c>
      <c r="K18" s="128">
        <f t="shared" si="1"/>
        <v>12.083333333333334</v>
      </c>
      <c r="L18" s="6">
        <v>24.24</v>
      </c>
      <c r="M18" s="128">
        <f t="shared" si="2"/>
        <v>22.09158415841584</v>
      </c>
      <c r="N18" s="6">
        <v>1.46</v>
      </c>
      <c r="O18" s="128">
        <f t="shared" si="3"/>
        <v>18.664383561643838</v>
      </c>
      <c r="P18" s="127">
        <f t="shared" si="4"/>
        <v>65.52222788266131</v>
      </c>
      <c r="Q18" s="52" t="s">
        <v>23</v>
      </c>
      <c r="R18" s="49"/>
      <c r="S18" s="72">
        <v>14</v>
      </c>
    </row>
    <row r="19" spans="1:19" ht="15.75">
      <c r="A19" s="82"/>
      <c r="B19" s="150"/>
      <c r="C19" s="53" t="s">
        <v>164</v>
      </c>
      <c r="D19" s="46" t="s">
        <v>76</v>
      </c>
      <c r="E19" s="48"/>
      <c r="F19" s="22">
        <v>10</v>
      </c>
      <c r="G19" s="19">
        <v>46</v>
      </c>
      <c r="H19" s="104">
        <v>26</v>
      </c>
      <c r="I19" s="128">
        <f t="shared" si="0"/>
        <v>12.682926829268293</v>
      </c>
      <c r="J19" s="104">
        <v>6.8</v>
      </c>
      <c r="K19" s="128">
        <f t="shared" si="1"/>
        <v>14.166666666666668</v>
      </c>
      <c r="L19" s="104">
        <v>27.3</v>
      </c>
      <c r="M19" s="128">
        <f t="shared" si="2"/>
        <v>19.615384615384613</v>
      </c>
      <c r="N19" s="104">
        <v>1.52</v>
      </c>
      <c r="O19" s="128">
        <f t="shared" si="3"/>
        <v>17.92763157894737</v>
      </c>
      <c r="P19" s="127">
        <f t="shared" si="4"/>
        <v>64.39260969026695</v>
      </c>
      <c r="Q19" s="50" t="s">
        <v>43</v>
      </c>
      <c r="R19" s="49"/>
      <c r="S19" s="72">
        <v>15</v>
      </c>
    </row>
    <row r="20" spans="1:19" ht="15.75">
      <c r="A20" s="82"/>
      <c r="B20" s="30"/>
      <c r="C20" s="53" t="s">
        <v>118</v>
      </c>
      <c r="D20" s="46" t="s">
        <v>76</v>
      </c>
      <c r="E20" s="48"/>
      <c r="F20" s="22">
        <v>11</v>
      </c>
      <c r="G20" s="46">
        <v>8</v>
      </c>
      <c r="H20" s="6">
        <v>30</v>
      </c>
      <c r="I20" s="128">
        <f t="shared" si="0"/>
        <v>14.634146341463415</v>
      </c>
      <c r="J20" s="6">
        <v>3.5</v>
      </c>
      <c r="K20" s="128">
        <f t="shared" si="1"/>
        <v>7.291666666666667</v>
      </c>
      <c r="L20" s="6">
        <v>24.75</v>
      </c>
      <c r="M20" s="128">
        <f t="shared" si="2"/>
        <v>21.636363636363637</v>
      </c>
      <c r="N20" s="6">
        <v>1.31</v>
      </c>
      <c r="O20" s="128">
        <f t="shared" si="3"/>
        <v>20.801526717557255</v>
      </c>
      <c r="P20" s="127">
        <f t="shared" si="4"/>
        <v>64.36370336205097</v>
      </c>
      <c r="Q20" s="50" t="s">
        <v>119</v>
      </c>
      <c r="R20" s="49"/>
      <c r="S20" s="72">
        <v>16</v>
      </c>
    </row>
    <row r="21" spans="1:19" ht="15.75">
      <c r="A21" s="82"/>
      <c r="B21" s="102"/>
      <c r="C21" s="53" t="s">
        <v>136</v>
      </c>
      <c r="D21" s="44" t="s">
        <v>76</v>
      </c>
      <c r="E21" s="48"/>
      <c r="F21" s="22">
        <v>10</v>
      </c>
      <c r="G21" s="46">
        <v>48</v>
      </c>
      <c r="H21" s="104">
        <v>30</v>
      </c>
      <c r="I21" s="128">
        <f t="shared" si="0"/>
        <v>14.634146341463415</v>
      </c>
      <c r="J21" s="104">
        <v>2</v>
      </c>
      <c r="K21" s="128">
        <f t="shared" si="1"/>
        <v>4.166666666666667</v>
      </c>
      <c r="L21" s="104">
        <v>24.29</v>
      </c>
      <c r="M21" s="128">
        <f t="shared" si="2"/>
        <v>22.046109510086456</v>
      </c>
      <c r="N21" s="104">
        <v>1.21</v>
      </c>
      <c r="O21" s="128">
        <f t="shared" si="3"/>
        <v>22.520661157024797</v>
      </c>
      <c r="P21" s="127">
        <f t="shared" si="4"/>
        <v>63.367583675241335</v>
      </c>
      <c r="Q21" s="50" t="s">
        <v>137</v>
      </c>
      <c r="R21" s="49"/>
      <c r="S21" s="72">
        <v>17</v>
      </c>
    </row>
    <row r="22" spans="1:19" ht="15.75">
      <c r="A22" s="82"/>
      <c r="B22" s="30"/>
      <c r="C22" s="53" t="s">
        <v>127</v>
      </c>
      <c r="D22" s="44" t="s">
        <v>76</v>
      </c>
      <c r="E22" s="48"/>
      <c r="F22" s="22">
        <v>10</v>
      </c>
      <c r="G22" s="44">
        <v>23</v>
      </c>
      <c r="H22" s="45">
        <v>23.5</v>
      </c>
      <c r="I22" s="128">
        <f t="shared" si="0"/>
        <v>11.463414634146341</v>
      </c>
      <c r="J22" s="45">
        <v>8.8</v>
      </c>
      <c r="K22" s="128">
        <f t="shared" si="1"/>
        <v>18.333333333333336</v>
      </c>
      <c r="L22" s="45">
        <v>26.85</v>
      </c>
      <c r="M22" s="128">
        <f t="shared" si="2"/>
        <v>19.94413407821229</v>
      </c>
      <c r="N22" s="45">
        <v>2.01</v>
      </c>
      <c r="O22" s="128">
        <f t="shared" si="3"/>
        <v>13.557213930348261</v>
      </c>
      <c r="P22" s="127">
        <f t="shared" si="4"/>
        <v>63.29809597604023</v>
      </c>
      <c r="Q22" s="50" t="s">
        <v>128</v>
      </c>
      <c r="R22" s="49"/>
      <c r="S22" s="72">
        <v>18</v>
      </c>
    </row>
    <row r="23" spans="1:19" ht="15.75">
      <c r="A23" s="82"/>
      <c r="B23" s="101"/>
      <c r="C23" s="53" t="s">
        <v>125</v>
      </c>
      <c r="D23" s="46" t="s">
        <v>76</v>
      </c>
      <c r="E23" s="48"/>
      <c r="F23" s="22">
        <v>11</v>
      </c>
      <c r="G23" s="46">
        <v>18</v>
      </c>
      <c r="H23" s="6">
        <v>15</v>
      </c>
      <c r="I23" s="128">
        <f t="shared" si="0"/>
        <v>7.317073170731708</v>
      </c>
      <c r="J23" s="6">
        <v>8.5</v>
      </c>
      <c r="K23" s="128">
        <f t="shared" si="1"/>
        <v>17.708333333333336</v>
      </c>
      <c r="L23" s="6">
        <v>26.18</v>
      </c>
      <c r="M23" s="128">
        <f t="shared" si="2"/>
        <v>20.454545454545453</v>
      </c>
      <c r="N23" s="6">
        <v>1.56</v>
      </c>
      <c r="O23" s="128">
        <f t="shared" si="3"/>
        <v>17.46794871794872</v>
      </c>
      <c r="P23" s="127">
        <f t="shared" si="4"/>
        <v>62.947900676559215</v>
      </c>
      <c r="Q23" s="38" t="s">
        <v>126</v>
      </c>
      <c r="R23" s="49"/>
      <c r="S23" s="72">
        <v>19</v>
      </c>
    </row>
    <row r="24" spans="1:19" ht="15.75">
      <c r="A24" s="82"/>
      <c r="B24" s="30"/>
      <c r="C24" s="54" t="s">
        <v>114</v>
      </c>
      <c r="D24" s="46" t="s">
        <v>76</v>
      </c>
      <c r="E24" s="48"/>
      <c r="F24" s="22">
        <v>9</v>
      </c>
      <c r="G24" s="46">
        <v>5</v>
      </c>
      <c r="H24" s="6">
        <v>27</v>
      </c>
      <c r="I24" s="128">
        <f t="shared" si="0"/>
        <v>13.170731707317072</v>
      </c>
      <c r="J24" s="6">
        <v>5</v>
      </c>
      <c r="K24" s="128">
        <f t="shared" si="1"/>
        <v>10.416666666666668</v>
      </c>
      <c r="L24" s="6">
        <v>26.24</v>
      </c>
      <c r="M24" s="128">
        <f t="shared" si="2"/>
        <v>20.407774390243905</v>
      </c>
      <c r="N24" s="6">
        <v>1.54</v>
      </c>
      <c r="O24" s="128">
        <f t="shared" si="3"/>
        <v>17.6948051948052</v>
      </c>
      <c r="P24" s="127">
        <f t="shared" si="4"/>
        <v>61.689977959032845</v>
      </c>
      <c r="Q24" s="36" t="s">
        <v>23</v>
      </c>
      <c r="R24" s="49"/>
      <c r="S24" s="72">
        <v>20</v>
      </c>
    </row>
    <row r="25" spans="1:19" ht="15.75">
      <c r="A25" s="82"/>
      <c r="B25" s="101"/>
      <c r="C25" s="53" t="s">
        <v>132</v>
      </c>
      <c r="D25" s="104" t="s">
        <v>76</v>
      </c>
      <c r="E25" s="103"/>
      <c r="F25" s="22">
        <v>10</v>
      </c>
      <c r="G25" s="44">
        <v>29</v>
      </c>
      <c r="H25" s="6">
        <v>18.5</v>
      </c>
      <c r="I25" s="128">
        <f t="shared" si="0"/>
        <v>9.024390243902438</v>
      </c>
      <c r="J25" s="6">
        <v>4.2</v>
      </c>
      <c r="K25" s="128">
        <f t="shared" si="1"/>
        <v>8.75</v>
      </c>
      <c r="L25" s="6">
        <v>24.74</v>
      </c>
      <c r="M25" s="128">
        <f t="shared" si="2"/>
        <v>21.645109135004045</v>
      </c>
      <c r="N25" s="6">
        <v>1.3</v>
      </c>
      <c r="O25" s="128">
        <f t="shared" si="3"/>
        <v>20.961538461538463</v>
      </c>
      <c r="P25" s="127">
        <f t="shared" si="4"/>
        <v>60.38103784044495</v>
      </c>
      <c r="Q25" s="50" t="s">
        <v>27</v>
      </c>
      <c r="R25" s="49"/>
      <c r="S25" s="72">
        <v>21</v>
      </c>
    </row>
    <row r="26" spans="1:19" ht="15.75">
      <c r="A26" s="82"/>
      <c r="B26" s="101"/>
      <c r="C26" s="53" t="s">
        <v>120</v>
      </c>
      <c r="D26" s="94" t="s">
        <v>76</v>
      </c>
      <c r="E26" s="142"/>
      <c r="F26" s="22">
        <v>11</v>
      </c>
      <c r="G26" s="46">
        <v>8</v>
      </c>
      <c r="H26" s="6">
        <v>32</v>
      </c>
      <c r="I26" s="128">
        <f t="shared" si="0"/>
        <v>15.609756097560975</v>
      </c>
      <c r="J26" s="6">
        <v>3.5</v>
      </c>
      <c r="K26" s="128">
        <f t="shared" si="1"/>
        <v>7.291666666666667</v>
      </c>
      <c r="L26" s="6">
        <v>31.74</v>
      </c>
      <c r="M26" s="128">
        <f t="shared" si="2"/>
        <v>16.871455576559548</v>
      </c>
      <c r="N26" s="6">
        <v>1.42</v>
      </c>
      <c r="O26" s="128">
        <f t="shared" si="3"/>
        <v>19.190140845070427</v>
      </c>
      <c r="P26" s="127">
        <f t="shared" si="4"/>
        <v>58.96301918585761</v>
      </c>
      <c r="Q26" s="52" t="s">
        <v>119</v>
      </c>
      <c r="R26" s="49"/>
      <c r="S26" s="72">
        <v>22</v>
      </c>
    </row>
    <row r="27" spans="1:19" ht="15.75">
      <c r="A27" s="82"/>
      <c r="B27" s="150"/>
      <c r="C27" s="53" t="s">
        <v>140</v>
      </c>
      <c r="D27" s="104" t="s">
        <v>76</v>
      </c>
      <c r="E27" s="103"/>
      <c r="F27" s="22">
        <v>9</v>
      </c>
      <c r="G27" s="46">
        <v>50</v>
      </c>
      <c r="H27" s="104">
        <v>30</v>
      </c>
      <c r="I27" s="128">
        <f t="shared" si="0"/>
        <v>14.634146341463415</v>
      </c>
      <c r="J27" s="104">
        <v>2</v>
      </c>
      <c r="K27" s="128">
        <f t="shared" si="1"/>
        <v>4.166666666666667</v>
      </c>
      <c r="L27" s="104">
        <v>28.9</v>
      </c>
      <c r="M27" s="128">
        <f t="shared" si="2"/>
        <v>18.529411764705884</v>
      </c>
      <c r="N27" s="104">
        <v>1.5</v>
      </c>
      <c r="O27" s="128">
        <f t="shared" si="3"/>
        <v>18.166666666666668</v>
      </c>
      <c r="P27" s="127">
        <f t="shared" si="4"/>
        <v>55.49689143950263</v>
      </c>
      <c r="Q27" s="50" t="s">
        <v>139</v>
      </c>
      <c r="R27" s="7"/>
      <c r="S27" s="72">
        <v>23</v>
      </c>
    </row>
    <row r="28" spans="1:19" ht="15.75">
      <c r="A28" s="45"/>
      <c r="B28" s="102"/>
      <c r="C28" s="53" t="s">
        <v>161</v>
      </c>
      <c r="D28" s="44" t="s">
        <v>76</v>
      </c>
      <c r="E28" s="48"/>
      <c r="F28" s="22">
        <v>9</v>
      </c>
      <c r="G28" s="46">
        <v>45</v>
      </c>
      <c r="H28" s="104">
        <v>25</v>
      </c>
      <c r="I28" s="128">
        <f t="shared" si="0"/>
        <v>12.195121951219512</v>
      </c>
      <c r="J28" s="6">
        <v>2</v>
      </c>
      <c r="K28" s="128">
        <f t="shared" si="1"/>
        <v>4.166666666666667</v>
      </c>
      <c r="L28" s="6">
        <v>26.56</v>
      </c>
      <c r="M28" s="128">
        <f t="shared" si="2"/>
        <v>20.16189759036145</v>
      </c>
      <c r="N28" s="6">
        <v>1.49</v>
      </c>
      <c r="O28" s="128">
        <f t="shared" si="3"/>
        <v>18.288590604026847</v>
      </c>
      <c r="P28" s="127">
        <f t="shared" si="4"/>
        <v>54.812276812274476</v>
      </c>
      <c r="Q28" s="50" t="s">
        <v>31</v>
      </c>
      <c r="R28" s="49"/>
      <c r="S28" s="72">
        <v>24</v>
      </c>
    </row>
    <row r="29" spans="1:19" ht="15.75">
      <c r="A29" s="45"/>
      <c r="B29" s="101"/>
      <c r="C29" s="54" t="s">
        <v>111</v>
      </c>
      <c r="D29" s="44" t="s">
        <v>76</v>
      </c>
      <c r="E29" s="97"/>
      <c r="F29" s="98">
        <v>9</v>
      </c>
      <c r="G29" s="44">
        <v>1</v>
      </c>
      <c r="H29" s="153">
        <v>15.5</v>
      </c>
      <c r="I29" s="128">
        <f t="shared" si="0"/>
        <v>7.560975609756097</v>
      </c>
      <c r="J29" s="154">
        <v>2.8</v>
      </c>
      <c r="K29" s="128">
        <f t="shared" si="1"/>
        <v>5.833333333333334</v>
      </c>
      <c r="L29" s="154">
        <v>24.96</v>
      </c>
      <c r="M29" s="128">
        <f t="shared" si="2"/>
        <v>21.454326923076923</v>
      </c>
      <c r="N29" s="154">
        <v>1.49</v>
      </c>
      <c r="O29" s="128">
        <f t="shared" si="3"/>
        <v>18.288590604026847</v>
      </c>
      <c r="P29" s="127">
        <f t="shared" si="4"/>
        <v>53.137226470193205</v>
      </c>
      <c r="Q29" s="52" t="s">
        <v>112</v>
      </c>
      <c r="R29" s="49"/>
      <c r="S29" s="72">
        <v>25</v>
      </c>
    </row>
    <row r="30" spans="1:19" ht="15.75">
      <c r="A30" s="45"/>
      <c r="B30" s="101"/>
      <c r="C30" s="53" t="s">
        <v>131</v>
      </c>
      <c r="D30" s="46" t="s">
        <v>76</v>
      </c>
      <c r="E30" s="48"/>
      <c r="F30" s="22">
        <v>10</v>
      </c>
      <c r="G30" s="44">
        <v>26</v>
      </c>
      <c r="H30" s="6">
        <v>19.5</v>
      </c>
      <c r="I30" s="128">
        <f t="shared" si="0"/>
        <v>9.512195121951219</v>
      </c>
      <c r="J30" s="6">
        <v>5.4</v>
      </c>
      <c r="K30" s="128">
        <f t="shared" si="1"/>
        <v>11.25</v>
      </c>
      <c r="L30" s="6">
        <v>28.04</v>
      </c>
      <c r="M30" s="128">
        <f t="shared" si="2"/>
        <v>19.09771754636234</v>
      </c>
      <c r="N30" s="6">
        <v>2.13</v>
      </c>
      <c r="O30" s="128">
        <f t="shared" si="3"/>
        <v>12.79342723004695</v>
      </c>
      <c r="P30" s="127">
        <f t="shared" si="4"/>
        <v>52.653339898360514</v>
      </c>
      <c r="Q30" s="50" t="s">
        <v>86</v>
      </c>
      <c r="R30" s="49"/>
      <c r="S30" s="72">
        <v>26</v>
      </c>
    </row>
    <row r="31" spans="1:19" ht="15.75">
      <c r="A31" s="45"/>
      <c r="B31" s="102"/>
      <c r="C31" s="53" t="s">
        <v>138</v>
      </c>
      <c r="D31" s="104" t="s">
        <v>76</v>
      </c>
      <c r="E31" s="103"/>
      <c r="F31" s="22">
        <v>11</v>
      </c>
      <c r="G31" s="46">
        <v>49</v>
      </c>
      <c r="H31" s="104">
        <v>19.5</v>
      </c>
      <c r="I31" s="128">
        <f t="shared" si="0"/>
        <v>9.512195121951219</v>
      </c>
      <c r="J31" s="104">
        <v>2</v>
      </c>
      <c r="K31" s="128">
        <f t="shared" si="1"/>
        <v>4.166666666666667</v>
      </c>
      <c r="L31" s="104">
        <v>25.75</v>
      </c>
      <c r="M31" s="128">
        <f t="shared" si="2"/>
        <v>20.796116504854368</v>
      </c>
      <c r="N31" s="104">
        <v>2.04</v>
      </c>
      <c r="O31" s="128">
        <f t="shared" si="3"/>
        <v>13.357843137254903</v>
      </c>
      <c r="P31" s="127">
        <f t="shared" si="4"/>
        <v>47.83282143072715</v>
      </c>
      <c r="Q31" s="50" t="s">
        <v>30</v>
      </c>
      <c r="R31" s="49"/>
      <c r="S31" s="72">
        <v>27</v>
      </c>
    </row>
    <row r="32" spans="1:19" ht="15.75">
      <c r="A32" s="19"/>
      <c r="B32" s="102"/>
      <c r="C32" s="53" t="s">
        <v>141</v>
      </c>
      <c r="D32" s="104" t="s">
        <v>76</v>
      </c>
      <c r="E32" s="103"/>
      <c r="F32" s="22" t="s">
        <v>76</v>
      </c>
      <c r="G32" s="46">
        <v>51</v>
      </c>
      <c r="H32" s="104">
        <v>25.5</v>
      </c>
      <c r="I32" s="128">
        <f t="shared" si="0"/>
        <v>12.439024390243903</v>
      </c>
      <c r="J32" s="104">
        <v>2</v>
      </c>
      <c r="K32" s="128">
        <f t="shared" si="1"/>
        <v>4.166666666666667</v>
      </c>
      <c r="L32" s="104">
        <v>27</v>
      </c>
      <c r="M32" s="128">
        <f t="shared" si="2"/>
        <v>19.833333333333332</v>
      </c>
      <c r="N32" s="104">
        <v>3.04</v>
      </c>
      <c r="O32" s="128">
        <f t="shared" si="3"/>
        <v>8.963815789473685</v>
      </c>
      <c r="P32" s="127">
        <f t="shared" si="4"/>
        <v>45.402840179717586</v>
      </c>
      <c r="Q32" s="50" t="s">
        <v>38</v>
      </c>
      <c r="R32" s="49"/>
      <c r="S32" s="72">
        <v>28</v>
      </c>
    </row>
    <row r="33" spans="1:19" ht="15.75">
      <c r="A33" s="19"/>
      <c r="B33" s="102"/>
      <c r="C33" s="53" t="s">
        <v>160</v>
      </c>
      <c r="D33" s="104" t="s">
        <v>76</v>
      </c>
      <c r="E33" s="103"/>
      <c r="F33" s="22">
        <v>9</v>
      </c>
      <c r="G33" s="46">
        <v>50</v>
      </c>
      <c r="H33" s="104">
        <v>10</v>
      </c>
      <c r="I33" s="128">
        <f t="shared" si="0"/>
        <v>4.878048780487805</v>
      </c>
      <c r="J33" s="104">
        <v>2</v>
      </c>
      <c r="K33" s="128">
        <f t="shared" si="1"/>
        <v>4.166666666666667</v>
      </c>
      <c r="L33" s="104">
        <v>26.13</v>
      </c>
      <c r="M33" s="128">
        <f t="shared" si="2"/>
        <v>20.493685419058554</v>
      </c>
      <c r="N33" s="104">
        <v>3.04</v>
      </c>
      <c r="O33" s="128">
        <f t="shared" si="3"/>
        <v>8.963815789473685</v>
      </c>
      <c r="P33" s="127">
        <f t="shared" si="4"/>
        <v>38.50221665568671</v>
      </c>
      <c r="Q33" s="50" t="s">
        <v>139</v>
      </c>
      <c r="R33" s="49"/>
      <c r="S33" s="72">
        <v>29</v>
      </c>
    </row>
    <row r="34" spans="1:19" ht="15.75">
      <c r="A34" s="19"/>
      <c r="B34" s="102"/>
      <c r="C34" s="53"/>
      <c r="D34" s="44"/>
      <c r="E34" s="48"/>
      <c r="F34" s="22"/>
      <c r="G34" s="46"/>
      <c r="H34" s="104"/>
      <c r="I34" s="128"/>
      <c r="J34" s="104"/>
      <c r="K34" s="128"/>
      <c r="L34" s="104"/>
      <c r="M34" s="128"/>
      <c r="N34" s="104"/>
      <c r="O34" s="128"/>
      <c r="P34" s="127"/>
      <c r="Q34" s="50"/>
      <c r="R34" s="49"/>
      <c r="S34" s="72"/>
    </row>
    <row r="35" spans="1:19" ht="15.75" customHeight="1">
      <c r="A35" s="19"/>
      <c r="B35" s="102"/>
      <c r="C35" s="53"/>
      <c r="D35" s="46"/>
      <c r="E35" s="48"/>
      <c r="F35" s="22"/>
      <c r="G35" s="46"/>
      <c r="H35" s="104"/>
      <c r="I35" s="128"/>
      <c r="J35" s="104"/>
      <c r="K35" s="128"/>
      <c r="L35" s="104"/>
      <c r="M35" s="128"/>
      <c r="N35" s="104"/>
      <c r="O35" s="128"/>
      <c r="P35" s="127"/>
      <c r="Q35" s="50"/>
      <c r="R35" s="49"/>
      <c r="S35" s="72"/>
    </row>
    <row r="36" spans="1:19" ht="15.75">
      <c r="A36" s="19"/>
      <c r="B36" s="102"/>
      <c r="C36" s="53"/>
      <c r="D36" s="44"/>
      <c r="E36" s="48"/>
      <c r="F36" s="22"/>
      <c r="G36" s="46"/>
      <c r="H36" s="104"/>
      <c r="I36" s="128"/>
      <c r="J36" s="104"/>
      <c r="K36" s="128"/>
      <c r="L36" s="104"/>
      <c r="M36" s="128"/>
      <c r="N36" s="104"/>
      <c r="O36" s="128"/>
      <c r="P36" s="127"/>
      <c r="Q36" s="50"/>
      <c r="R36" s="19"/>
      <c r="S36" s="72"/>
    </row>
    <row r="37" spans="1:19" ht="15.75">
      <c r="A37" s="19"/>
      <c r="B37" s="102"/>
      <c r="C37" s="53"/>
      <c r="D37" s="46"/>
      <c r="E37" s="48"/>
      <c r="F37" s="22"/>
      <c r="G37" s="19"/>
      <c r="H37" s="149">
        <f>MAX(H5:H36)</f>
        <v>54</v>
      </c>
      <c r="I37" s="128">
        <f>MAX(I5:I36)</f>
        <v>26.341463414634145</v>
      </c>
      <c r="J37" s="148">
        <f>MAX(J5:J36)</f>
        <v>9.6</v>
      </c>
      <c r="K37" s="128">
        <f>MAX(K5:K33)</f>
        <v>20</v>
      </c>
      <c r="L37" s="148">
        <f>MIN(L5:L36)</f>
        <v>21.42</v>
      </c>
      <c r="M37" s="128">
        <f>MAX(M5:M33)</f>
        <v>24.999999999999996</v>
      </c>
      <c r="N37" s="148">
        <f>MIN(N5:N36)</f>
        <v>1.09</v>
      </c>
      <c r="O37" s="128">
        <f>MAX(O5:O33)</f>
        <v>25</v>
      </c>
      <c r="P37" s="128">
        <f>MAX(P5:P33)</f>
        <v>81.88782412225058</v>
      </c>
      <c r="Q37" s="50"/>
      <c r="R37" s="19"/>
      <c r="S37" s="72"/>
    </row>
    <row r="38" spans="1:19" ht="15.75">
      <c r="A38" s="19"/>
      <c r="B38" s="102"/>
      <c r="C38" s="53"/>
      <c r="D38" s="94"/>
      <c r="E38" s="142"/>
      <c r="F38" s="22"/>
      <c r="G38" s="46"/>
      <c r="H38" s="104"/>
      <c r="I38" s="128"/>
      <c r="J38" s="104"/>
      <c r="K38" s="128"/>
      <c r="L38" s="104"/>
      <c r="M38" s="128"/>
      <c r="N38" s="104"/>
      <c r="O38" s="128"/>
      <c r="P38" s="127"/>
      <c r="Q38" s="50"/>
      <c r="R38" s="19"/>
      <c r="S38" s="72"/>
    </row>
    <row r="39" spans="1:19" ht="15.75">
      <c r="A39" s="19"/>
      <c r="B39" s="102"/>
      <c r="C39" s="53"/>
      <c r="D39" s="104"/>
      <c r="E39" s="103"/>
      <c r="F39" s="22"/>
      <c r="G39" s="46"/>
      <c r="H39" s="104"/>
      <c r="I39" s="128"/>
      <c r="J39" s="104"/>
      <c r="K39" s="128"/>
      <c r="L39" s="104"/>
      <c r="M39" s="128"/>
      <c r="N39" s="104"/>
      <c r="O39" s="128"/>
      <c r="P39" s="127"/>
      <c r="Q39" s="50"/>
      <c r="R39" s="19"/>
      <c r="S39" s="72"/>
    </row>
    <row r="40" spans="1:19" ht="15.75">
      <c r="A40" s="19"/>
      <c r="B40" s="102"/>
      <c r="C40" s="53"/>
      <c r="D40" s="104"/>
      <c r="E40" s="103"/>
      <c r="F40" s="22"/>
      <c r="G40" s="46"/>
      <c r="H40" s="104"/>
      <c r="I40" s="128"/>
      <c r="J40" s="104"/>
      <c r="K40" s="128"/>
      <c r="L40" s="104"/>
      <c r="M40" s="128"/>
      <c r="N40" s="104"/>
      <c r="O40" s="128"/>
      <c r="P40" s="127"/>
      <c r="Q40" s="50"/>
      <c r="R40" s="19"/>
      <c r="S40" s="72"/>
    </row>
    <row r="41" spans="1:19" ht="15.75">
      <c r="A41" s="19"/>
      <c r="B41" s="102"/>
      <c r="C41" s="53"/>
      <c r="D41" s="104"/>
      <c r="E41" s="103"/>
      <c r="F41" s="22"/>
      <c r="G41" s="46"/>
      <c r="H41" s="104"/>
      <c r="I41" s="128"/>
      <c r="J41" s="104"/>
      <c r="K41" s="128"/>
      <c r="L41" s="104"/>
      <c r="M41" s="128"/>
      <c r="N41" s="104"/>
      <c r="O41" s="128"/>
      <c r="P41" s="127"/>
      <c r="Q41" s="50"/>
      <c r="R41" s="19"/>
      <c r="S41" s="72"/>
    </row>
    <row r="42" spans="1:19" ht="15.75">
      <c r="A42" s="19"/>
      <c r="B42" s="102"/>
      <c r="C42" s="53"/>
      <c r="D42" s="104"/>
      <c r="E42" s="103"/>
      <c r="F42" s="22"/>
      <c r="G42" s="46"/>
      <c r="H42" s="104"/>
      <c r="I42" s="128"/>
      <c r="J42" s="104"/>
      <c r="K42" s="128"/>
      <c r="L42" s="104"/>
      <c r="M42" s="128"/>
      <c r="N42" s="104"/>
      <c r="O42" s="128"/>
      <c r="P42" s="127"/>
      <c r="Q42" s="50"/>
      <c r="R42" s="19"/>
      <c r="S42" s="72"/>
    </row>
    <row r="43" spans="1:19" ht="15.75">
      <c r="A43" s="19"/>
      <c r="B43" s="102"/>
      <c r="C43" s="53"/>
      <c r="D43" s="104"/>
      <c r="E43" s="103"/>
      <c r="F43" s="22"/>
      <c r="G43" s="46"/>
      <c r="H43" s="104"/>
      <c r="I43" s="128"/>
      <c r="J43" s="104"/>
      <c r="K43" s="128"/>
      <c r="L43" s="104"/>
      <c r="M43" s="128"/>
      <c r="N43" s="104"/>
      <c r="O43" s="128"/>
      <c r="P43" s="127"/>
      <c r="Q43" s="50"/>
      <c r="R43" s="19"/>
      <c r="S43" s="72"/>
    </row>
    <row r="44" spans="1:19" ht="15.75">
      <c r="A44" s="19"/>
      <c r="B44" s="102"/>
      <c r="C44" s="53"/>
      <c r="D44" s="44"/>
      <c r="E44" s="48"/>
      <c r="F44" s="22"/>
      <c r="G44" s="46"/>
      <c r="H44" s="104"/>
      <c r="I44" s="128"/>
      <c r="J44" s="104"/>
      <c r="K44" s="128"/>
      <c r="L44" s="104"/>
      <c r="M44" s="128"/>
      <c r="N44" s="104"/>
      <c r="O44" s="128"/>
      <c r="P44" s="127"/>
      <c r="Q44" s="50"/>
      <c r="R44" s="19"/>
      <c r="S44" s="72"/>
    </row>
    <row r="45" spans="1:19" ht="15.75">
      <c r="A45" s="19"/>
      <c r="B45" s="102"/>
      <c r="C45" s="53"/>
      <c r="D45" s="104"/>
      <c r="E45" s="103"/>
      <c r="F45" s="22"/>
      <c r="G45" s="46"/>
      <c r="H45" s="104"/>
      <c r="I45" s="128"/>
      <c r="J45" s="104"/>
      <c r="K45" s="128"/>
      <c r="L45" s="104"/>
      <c r="M45" s="128"/>
      <c r="N45" s="104"/>
      <c r="O45" s="128"/>
      <c r="P45" s="104"/>
      <c r="Q45" s="50"/>
      <c r="R45" s="19"/>
      <c r="S45" s="19"/>
    </row>
    <row r="46" spans="1:19" ht="15.75">
      <c r="A46" s="19"/>
      <c r="B46" s="102"/>
      <c r="C46" s="53"/>
      <c r="D46" s="46"/>
      <c r="E46" s="48"/>
      <c r="F46" s="22"/>
      <c r="G46" s="46"/>
      <c r="H46" s="104"/>
      <c r="I46" s="128"/>
      <c r="J46" s="104"/>
      <c r="K46" s="128"/>
      <c r="L46" s="129"/>
      <c r="M46" s="128"/>
      <c r="N46" s="129"/>
      <c r="O46" s="128"/>
      <c r="P46" s="104"/>
      <c r="Q46" s="50"/>
      <c r="R46" s="19"/>
      <c r="S46" s="19"/>
    </row>
    <row r="47" spans="2:17" ht="15.75">
      <c r="B47" s="31"/>
      <c r="C47" s="53"/>
      <c r="D47" s="46"/>
      <c r="E47" s="48"/>
      <c r="F47" s="85"/>
      <c r="G47" s="83"/>
      <c r="Q47" s="91"/>
    </row>
    <row r="48" spans="2:17" ht="15.75">
      <c r="B48" s="31"/>
      <c r="C48" s="53"/>
      <c r="D48" s="44"/>
      <c r="E48" s="48"/>
      <c r="F48" s="85"/>
      <c r="G48" s="83"/>
      <c r="Q48" s="91"/>
    </row>
    <row r="49" spans="2:7" ht="15.75">
      <c r="B49" s="31"/>
      <c r="C49" s="53"/>
      <c r="D49" s="46"/>
      <c r="E49" s="48"/>
      <c r="F49" s="85"/>
      <c r="G49" s="83"/>
    </row>
    <row r="50" spans="2:7" ht="15.75">
      <c r="B50" s="31"/>
      <c r="C50" s="53"/>
      <c r="D50" s="44"/>
      <c r="E50" s="48"/>
      <c r="F50" s="85"/>
      <c r="G50" s="83"/>
    </row>
    <row r="51" spans="2:6" ht="15.75">
      <c r="B51" s="31"/>
      <c r="C51" s="89"/>
      <c r="D51" s="46"/>
      <c r="E51" s="48"/>
      <c r="F51" s="85"/>
    </row>
    <row r="52" spans="2:7" ht="15.75">
      <c r="B52" s="31"/>
      <c r="C52" s="12"/>
      <c r="D52" s="46"/>
      <c r="E52" s="48"/>
      <c r="F52" s="7"/>
      <c r="G52" s="3"/>
    </row>
    <row r="53" spans="2:7" ht="15.75">
      <c r="B53" s="31"/>
      <c r="C53" s="12"/>
      <c r="D53" s="46"/>
      <c r="E53" s="48"/>
      <c r="F53" s="7"/>
      <c r="G53" s="5"/>
    </row>
    <row r="54" spans="2:7" ht="15.75">
      <c r="B54" s="31"/>
      <c r="C54" s="12"/>
      <c r="D54" s="46"/>
      <c r="E54" s="48"/>
      <c r="F54" s="7"/>
      <c r="G54" s="5"/>
    </row>
    <row r="55" spans="2:7" ht="15.75">
      <c r="B55" s="31"/>
      <c r="C55" s="12"/>
      <c r="D55" s="44"/>
      <c r="E55" s="48"/>
      <c r="F55" s="7"/>
      <c r="G55" s="5"/>
    </row>
    <row r="56" spans="2:7" ht="15.75">
      <c r="B56" s="31"/>
      <c r="C56" s="12"/>
      <c r="D56" s="46"/>
      <c r="E56" s="48"/>
      <c r="F56" s="7"/>
      <c r="G56" s="3"/>
    </row>
    <row r="57" spans="2:7" ht="15.75">
      <c r="B57" s="31"/>
      <c r="C57" s="12"/>
      <c r="D57" s="46"/>
      <c r="E57" s="48"/>
      <c r="F57" s="7"/>
      <c r="G57" s="3"/>
    </row>
    <row r="58" spans="2:7" ht="15.75">
      <c r="B58" s="31"/>
      <c r="C58" s="12"/>
      <c r="D58" s="46"/>
      <c r="E58" s="48"/>
      <c r="F58" s="7"/>
      <c r="G58" s="5"/>
    </row>
    <row r="59" spans="2:7" ht="15.75">
      <c r="B59" s="31"/>
      <c r="C59" s="116"/>
      <c r="D59" s="46"/>
      <c r="E59" s="48"/>
      <c r="F59" s="7"/>
      <c r="G59" s="4"/>
    </row>
    <row r="60" spans="2:7" ht="15.75">
      <c r="B60" s="31"/>
      <c r="C60" s="116"/>
      <c r="D60" s="44"/>
      <c r="E60" s="48"/>
      <c r="F60" s="7"/>
      <c r="G60" s="4"/>
    </row>
    <row r="61" spans="2:7" ht="15.75">
      <c r="B61" s="31"/>
      <c r="C61" s="12"/>
      <c r="D61" s="46"/>
      <c r="E61" s="48"/>
      <c r="F61" s="7"/>
      <c r="G61" s="7"/>
    </row>
    <row r="62" spans="2:7" ht="15.75">
      <c r="B62" s="31"/>
      <c r="C62" s="12"/>
      <c r="D62" s="46"/>
      <c r="E62" s="48"/>
      <c r="F62" s="7"/>
      <c r="G62" s="5"/>
    </row>
    <row r="63" spans="2:7" ht="15.75">
      <c r="B63" s="31"/>
      <c r="C63" s="17"/>
      <c r="D63" s="104"/>
      <c r="E63" s="103"/>
      <c r="F63" s="7"/>
      <c r="G63" s="4"/>
    </row>
    <row r="64" spans="2:7" ht="15.75">
      <c r="B64" s="31"/>
      <c r="C64" s="17"/>
      <c r="D64" s="104"/>
      <c r="E64" s="103"/>
      <c r="F64" s="8"/>
      <c r="G64" s="6"/>
    </row>
    <row r="65" spans="2:7" ht="12.75">
      <c r="B65" s="31"/>
      <c r="C65" s="117"/>
      <c r="D65" s="104"/>
      <c r="E65" s="103"/>
      <c r="F65" s="7"/>
      <c r="G65" s="5"/>
    </row>
    <row r="66" spans="2:7" ht="15.75">
      <c r="B66" s="31"/>
      <c r="C66" s="12"/>
      <c r="D66" s="104"/>
      <c r="E66" s="103"/>
      <c r="F66" s="7"/>
      <c r="G66" s="5"/>
    </row>
    <row r="67" spans="2:7" ht="15.75">
      <c r="B67" s="31"/>
      <c r="C67" s="17"/>
      <c r="D67" s="104"/>
      <c r="E67" s="103"/>
      <c r="F67" s="7"/>
      <c r="G67" s="6"/>
    </row>
    <row r="68" spans="2:7" ht="12.75">
      <c r="B68" s="31"/>
      <c r="C68" s="117"/>
      <c r="D68" s="104"/>
      <c r="E68" s="103"/>
      <c r="F68" s="7"/>
      <c r="G68" s="5"/>
    </row>
    <row r="69" spans="2:7" ht="15.75">
      <c r="B69" s="31"/>
      <c r="C69" s="12"/>
      <c r="D69" s="104"/>
      <c r="E69" s="103"/>
      <c r="F69" s="7"/>
      <c r="G69" s="104"/>
    </row>
    <row r="70" ht="12.75">
      <c r="B70" s="31"/>
    </row>
    <row r="71" ht="12.75">
      <c r="B71" s="31"/>
    </row>
    <row r="72" ht="12.75">
      <c r="B72" s="31"/>
    </row>
    <row r="73" ht="12.75">
      <c r="B73" s="31"/>
    </row>
    <row r="74" ht="12.75">
      <c r="B74" s="31"/>
    </row>
    <row r="75" ht="12.75">
      <c r="B75" s="31"/>
    </row>
    <row r="76" ht="12.75">
      <c r="B76" s="31"/>
    </row>
    <row r="77" ht="12.75">
      <c r="B77" s="31"/>
    </row>
    <row r="78" ht="12.75">
      <c r="B78" s="31"/>
    </row>
    <row r="79" ht="12.75">
      <c r="B79" s="31"/>
    </row>
    <row r="80" ht="12.75">
      <c r="B80" s="31"/>
    </row>
    <row r="81" ht="12.75">
      <c r="B81" s="31"/>
    </row>
    <row r="82" ht="12.75">
      <c r="B82" s="31"/>
    </row>
    <row r="83" ht="12.75">
      <c r="B83" s="31"/>
    </row>
    <row r="84" ht="12.75">
      <c r="B84" s="31"/>
    </row>
    <row r="85" ht="12.75">
      <c r="B85" s="31"/>
    </row>
    <row r="86" ht="12.75">
      <c r="B86" s="31"/>
    </row>
    <row r="87" ht="12.75">
      <c r="B87" s="31"/>
    </row>
    <row r="88" ht="12.75">
      <c r="B88" s="31"/>
    </row>
    <row r="89" ht="12.75">
      <c r="B89" s="31"/>
    </row>
    <row r="90" ht="12.75">
      <c r="B90" s="31"/>
    </row>
    <row r="91" ht="12.75">
      <c r="B91" s="31"/>
    </row>
    <row r="92" ht="12.75">
      <c r="B92" s="31"/>
    </row>
    <row r="93" ht="12.75">
      <c r="B93" s="31"/>
    </row>
    <row r="94" ht="12.75">
      <c r="B94" s="31"/>
    </row>
    <row r="95" ht="12.75">
      <c r="B95" s="31"/>
    </row>
    <row r="96" ht="12.75">
      <c r="B96" s="31"/>
    </row>
    <row r="97" ht="12.75">
      <c r="B97" s="31"/>
    </row>
    <row r="98" ht="12.75">
      <c r="B98" s="31"/>
    </row>
    <row r="99" ht="12.75">
      <c r="B99" s="31"/>
    </row>
    <row r="100" ht="12.75">
      <c r="B100" s="31"/>
    </row>
    <row r="101" ht="12.75">
      <c r="B101" s="31"/>
    </row>
    <row r="102" ht="12.75">
      <c r="B102" s="31"/>
    </row>
    <row r="103" ht="12.75">
      <c r="B103" s="31"/>
    </row>
    <row r="104" ht="12.75">
      <c r="B104" s="31"/>
    </row>
    <row r="105" ht="12.75">
      <c r="B105" s="31"/>
    </row>
    <row r="106" ht="12.75">
      <c r="B106" s="31"/>
    </row>
    <row r="107" ht="12.75">
      <c r="B107" s="31"/>
    </row>
    <row r="108" ht="12.75">
      <c r="B108" s="31"/>
    </row>
    <row r="109" ht="12.75">
      <c r="B109" s="31"/>
    </row>
    <row r="110" ht="12.75">
      <c r="B110" s="31"/>
    </row>
    <row r="111" ht="12.75">
      <c r="B111" s="31"/>
    </row>
    <row r="112" ht="12.75">
      <c r="B112" s="31"/>
    </row>
    <row r="113" ht="12.75">
      <c r="B113" s="31"/>
    </row>
    <row r="114" ht="12.75">
      <c r="B114" s="31"/>
    </row>
    <row r="115" ht="12.75">
      <c r="B115" s="31"/>
    </row>
    <row r="116" ht="12.75">
      <c r="B116" s="31"/>
    </row>
    <row r="117" ht="12.75">
      <c r="B117" s="31"/>
    </row>
    <row r="118" ht="12.75">
      <c r="B118" s="31"/>
    </row>
    <row r="119" ht="12.75">
      <c r="B119" s="31"/>
    </row>
    <row r="120" ht="12.75">
      <c r="B120" s="31"/>
    </row>
    <row r="121" ht="12.75">
      <c r="B121" s="31"/>
    </row>
    <row r="122" ht="12.75">
      <c r="B122" s="31"/>
    </row>
    <row r="123" ht="12.75">
      <c r="B123" s="31"/>
    </row>
    <row r="124" ht="12.75">
      <c r="B124" s="31"/>
    </row>
    <row r="125" ht="12.75">
      <c r="B125" s="31"/>
    </row>
    <row r="126" ht="12.75">
      <c r="B126" s="31"/>
    </row>
    <row r="127" ht="12.75">
      <c r="B127" s="31"/>
    </row>
    <row r="128" ht="12.75">
      <c r="B128" s="31"/>
    </row>
    <row r="129" ht="12.75">
      <c r="B129" s="31"/>
    </row>
    <row r="130" ht="12.75">
      <c r="B130" s="31"/>
    </row>
    <row r="131" ht="12.75">
      <c r="B131" s="31"/>
    </row>
    <row r="132" ht="12.75">
      <c r="B132" s="31"/>
    </row>
    <row r="133" ht="12.75">
      <c r="B133" s="31"/>
    </row>
    <row r="134" ht="12.75">
      <c r="B134" s="31"/>
    </row>
    <row r="135" ht="12.75">
      <c r="B135" s="31"/>
    </row>
    <row r="136" ht="12.75">
      <c r="B136" s="31"/>
    </row>
    <row r="137" ht="12.75">
      <c r="B137" s="31"/>
    </row>
    <row r="138" ht="12.75">
      <c r="B138" s="31"/>
    </row>
    <row r="139" ht="12.75">
      <c r="B139" s="31"/>
    </row>
    <row r="140" ht="12.75">
      <c r="B140" s="31"/>
    </row>
    <row r="141" ht="12.75">
      <c r="B141" s="31"/>
    </row>
    <row r="142" ht="12.75">
      <c r="B142" s="31"/>
    </row>
    <row r="143" ht="12.75">
      <c r="B143" s="31"/>
    </row>
    <row r="144" ht="12.75">
      <c r="B144" s="31"/>
    </row>
    <row r="145" ht="12.75">
      <c r="B145" s="31"/>
    </row>
    <row r="146" ht="12.75">
      <c r="B146" s="31"/>
    </row>
    <row r="147" ht="12.75">
      <c r="B147" s="31"/>
    </row>
    <row r="148" ht="12.75">
      <c r="B148" s="31"/>
    </row>
    <row r="149" ht="12.75">
      <c r="B149" s="31"/>
    </row>
    <row r="150" ht="12.75">
      <c r="B150" s="31"/>
    </row>
    <row r="151" ht="12.75">
      <c r="B151" s="31"/>
    </row>
    <row r="152" ht="12.75">
      <c r="B152" s="31"/>
    </row>
    <row r="153" ht="12.75">
      <c r="B153" s="31"/>
    </row>
    <row r="154" ht="12.75">
      <c r="B154" s="31"/>
    </row>
    <row r="155" ht="12.75">
      <c r="B155" s="31"/>
    </row>
    <row r="156" ht="12.75">
      <c r="B156" s="31"/>
    </row>
    <row r="157" ht="12.75">
      <c r="B157" s="31"/>
    </row>
    <row r="158" ht="12.75">
      <c r="B158" s="31"/>
    </row>
    <row r="159" ht="12.75">
      <c r="B159" s="31"/>
    </row>
    <row r="160" ht="12.75">
      <c r="B160" s="31"/>
    </row>
    <row r="161" ht="12.75">
      <c r="B161" s="31"/>
    </row>
    <row r="162" ht="12.75">
      <c r="B162" s="31"/>
    </row>
    <row r="163" ht="12.75">
      <c r="B163" s="31"/>
    </row>
    <row r="164" ht="12.75">
      <c r="B164" s="31"/>
    </row>
    <row r="165" ht="12.75">
      <c r="B165" s="31"/>
    </row>
    <row r="166" ht="12.75">
      <c r="B166" s="31"/>
    </row>
    <row r="167" ht="12.75">
      <c r="B167" s="31"/>
    </row>
    <row r="168" ht="12.75">
      <c r="B168" s="31"/>
    </row>
    <row r="169" ht="12.75">
      <c r="B169" s="31"/>
    </row>
    <row r="170" ht="12.75">
      <c r="B170" s="31"/>
    </row>
    <row r="171" ht="12.75">
      <c r="B171" s="31"/>
    </row>
    <row r="172" ht="12.75">
      <c r="B172" s="31"/>
    </row>
    <row r="173" ht="12.75">
      <c r="B173" s="31"/>
    </row>
    <row r="174" ht="12.75">
      <c r="B174" s="31"/>
    </row>
    <row r="175" ht="12.75">
      <c r="B175" s="31"/>
    </row>
    <row r="176" ht="12.75">
      <c r="B176" s="31"/>
    </row>
    <row r="177" ht="12.75">
      <c r="B177" s="31"/>
    </row>
    <row r="178" ht="12.75">
      <c r="B178" s="31"/>
    </row>
    <row r="179" ht="12.75">
      <c r="B179" s="31"/>
    </row>
    <row r="180" ht="12.75">
      <c r="B180" s="31"/>
    </row>
    <row r="181" ht="12.75">
      <c r="B181" s="31"/>
    </row>
    <row r="182" ht="12.75">
      <c r="B182" s="31"/>
    </row>
    <row r="183" ht="12.75">
      <c r="B183" s="31"/>
    </row>
    <row r="184" ht="12.75">
      <c r="B184" s="31"/>
    </row>
    <row r="185" ht="12.75">
      <c r="B185" s="31"/>
    </row>
    <row r="186" ht="12.75">
      <c r="B186" s="31"/>
    </row>
    <row r="187" ht="12.75">
      <c r="B187" s="31"/>
    </row>
    <row r="188" ht="12.75">
      <c r="B188" s="31"/>
    </row>
    <row r="189" ht="12.75">
      <c r="B189" s="31"/>
    </row>
    <row r="190" ht="12.75">
      <c r="B190" s="31"/>
    </row>
    <row r="191" ht="12.75">
      <c r="B191" s="31"/>
    </row>
    <row r="192" ht="12.75">
      <c r="B192" s="31"/>
    </row>
    <row r="193" ht="12.75">
      <c r="B193" s="31"/>
    </row>
    <row r="194" ht="12.75">
      <c r="B194" s="31"/>
    </row>
    <row r="195" ht="12.75">
      <c r="B195" s="31"/>
    </row>
    <row r="196" ht="12.75">
      <c r="B196" s="31"/>
    </row>
    <row r="197" ht="12.75">
      <c r="B197" s="31"/>
    </row>
    <row r="198" ht="12.75">
      <c r="B198" s="31"/>
    </row>
    <row r="199" ht="12.75">
      <c r="B199" s="31"/>
    </row>
    <row r="200" ht="12.75">
      <c r="B200" s="31"/>
    </row>
    <row r="201" ht="12.75">
      <c r="B201" s="31"/>
    </row>
    <row r="202" ht="12.75">
      <c r="B202" s="31"/>
    </row>
    <row r="203" ht="12.75">
      <c r="B203" s="31"/>
    </row>
    <row r="204" ht="12.75">
      <c r="B204" s="31"/>
    </row>
    <row r="205" ht="12.75">
      <c r="B205" s="31"/>
    </row>
    <row r="206" ht="12.75">
      <c r="B206" s="31"/>
    </row>
    <row r="207" ht="12.75">
      <c r="B207" s="31"/>
    </row>
    <row r="208" ht="12.75">
      <c r="B208" s="31"/>
    </row>
    <row r="209" ht="12.75">
      <c r="B209" s="31"/>
    </row>
    <row r="210" ht="12.75">
      <c r="B210" s="31"/>
    </row>
    <row r="211" ht="12.75">
      <c r="B211" s="31"/>
    </row>
    <row r="212" ht="12.75">
      <c r="B212" s="31"/>
    </row>
    <row r="213" ht="12.75">
      <c r="B213" s="31"/>
    </row>
    <row r="214" ht="12.75">
      <c r="B214" s="31"/>
    </row>
    <row r="215" ht="12.75">
      <c r="B215" s="31"/>
    </row>
    <row r="216" ht="12.75">
      <c r="B216" s="31"/>
    </row>
    <row r="217" ht="12.75">
      <c r="B217" s="31"/>
    </row>
    <row r="218" ht="12.75">
      <c r="B218" s="31"/>
    </row>
    <row r="219" ht="12.75">
      <c r="B219" s="31"/>
    </row>
    <row r="220" ht="12.75">
      <c r="B220" s="31"/>
    </row>
    <row r="221" ht="12.75">
      <c r="B221" s="31"/>
    </row>
    <row r="222" ht="12.75">
      <c r="B222" s="31"/>
    </row>
    <row r="223" ht="12.75">
      <c r="B223" s="31"/>
    </row>
    <row r="224" ht="12.75">
      <c r="B224" s="31"/>
    </row>
    <row r="225" ht="12.75">
      <c r="B225" s="31"/>
    </row>
    <row r="226" ht="12.75">
      <c r="B226" s="31"/>
    </row>
    <row r="227" ht="12.75">
      <c r="B227" s="31"/>
    </row>
    <row r="228" ht="12.75">
      <c r="B228" s="31"/>
    </row>
    <row r="229" ht="12.75">
      <c r="B229" s="31"/>
    </row>
    <row r="230" ht="12.75">
      <c r="B230" s="31"/>
    </row>
    <row r="231" ht="12.75">
      <c r="B231" s="31"/>
    </row>
    <row r="232" ht="12.75">
      <c r="B232" s="31"/>
    </row>
    <row r="233" ht="12.75">
      <c r="B233" s="31"/>
    </row>
    <row r="234" ht="12.75">
      <c r="B234" s="31"/>
    </row>
    <row r="235" ht="12.75">
      <c r="B235" s="31"/>
    </row>
    <row r="236" ht="12.75">
      <c r="B236" s="31"/>
    </row>
    <row r="237" ht="12.75">
      <c r="B237" s="31"/>
    </row>
    <row r="238" ht="12.75">
      <c r="B238" s="31"/>
    </row>
    <row r="239" ht="12.75">
      <c r="B239" s="31"/>
    </row>
    <row r="240" ht="12.75">
      <c r="B240" s="31"/>
    </row>
    <row r="241" ht="12.75">
      <c r="B241" s="31"/>
    </row>
    <row r="242" ht="12.75">
      <c r="B242" s="31"/>
    </row>
    <row r="243" ht="12.75">
      <c r="B243" s="31"/>
    </row>
    <row r="244" ht="12.75">
      <c r="B244" s="31"/>
    </row>
    <row r="245" ht="12.75">
      <c r="B245" s="31"/>
    </row>
    <row r="246" ht="12.75">
      <c r="B246" s="31"/>
    </row>
    <row r="247" ht="12.75">
      <c r="B247" s="31"/>
    </row>
    <row r="248" ht="12.75">
      <c r="B248" s="31"/>
    </row>
    <row r="249" ht="12.75">
      <c r="B249" s="31"/>
    </row>
    <row r="250" ht="12.75">
      <c r="B250" s="31"/>
    </row>
    <row r="251" ht="12.75">
      <c r="B251" s="31"/>
    </row>
    <row r="252" ht="12.75">
      <c r="B252" s="31"/>
    </row>
    <row r="253" ht="12.75">
      <c r="B253" s="31"/>
    </row>
    <row r="254" ht="12.75">
      <c r="B254" s="31"/>
    </row>
    <row r="255" ht="12.75">
      <c r="B255" s="31"/>
    </row>
    <row r="256" ht="12.75">
      <c r="B256" s="31"/>
    </row>
    <row r="257" ht="12.75">
      <c r="B257" s="31"/>
    </row>
    <row r="258" ht="12.75">
      <c r="B258" s="31"/>
    </row>
    <row r="259" ht="12.75">
      <c r="B259" s="31"/>
    </row>
    <row r="260" ht="12.75">
      <c r="B260" s="31"/>
    </row>
    <row r="261" ht="12.75">
      <c r="B261" s="31"/>
    </row>
    <row r="262" ht="12.75">
      <c r="B262" s="31"/>
    </row>
    <row r="263" ht="12.75">
      <c r="B263" s="31"/>
    </row>
    <row r="264" ht="12.75">
      <c r="B264" s="31"/>
    </row>
    <row r="265" ht="12.75">
      <c r="B265" s="31"/>
    </row>
    <row r="266" ht="12.75">
      <c r="B266" s="31"/>
    </row>
    <row r="267" ht="12.75">
      <c r="B267" s="31"/>
    </row>
    <row r="268" ht="12.75">
      <c r="B268" s="31"/>
    </row>
    <row r="269" ht="12.75">
      <c r="B269" s="31"/>
    </row>
    <row r="270" ht="12.75">
      <c r="B270" s="31"/>
    </row>
    <row r="271" ht="12.75">
      <c r="B271" s="31"/>
    </row>
    <row r="272" ht="12.75">
      <c r="B272" s="31"/>
    </row>
    <row r="273" ht="12.75">
      <c r="B273" s="31"/>
    </row>
    <row r="274" ht="12.75">
      <c r="B274" s="31"/>
    </row>
    <row r="275" ht="12.75">
      <c r="B275" s="31"/>
    </row>
    <row r="276" ht="12.75">
      <c r="B276" s="31"/>
    </row>
    <row r="277" ht="12.75">
      <c r="B277" s="31"/>
    </row>
    <row r="278" ht="12.75">
      <c r="B278" s="31"/>
    </row>
    <row r="279" ht="12.75">
      <c r="B279" s="31"/>
    </row>
    <row r="280" ht="12.75">
      <c r="B280" s="31"/>
    </row>
    <row r="281" ht="12.75">
      <c r="B281" s="31"/>
    </row>
    <row r="282" ht="12.75">
      <c r="B282" s="31"/>
    </row>
    <row r="283" ht="12.75">
      <c r="B283" s="31"/>
    </row>
    <row r="284" ht="12.75">
      <c r="B284" s="31"/>
    </row>
    <row r="285" ht="12.75">
      <c r="B285" s="31"/>
    </row>
    <row r="286" ht="12.75">
      <c r="B286" s="31"/>
    </row>
    <row r="287" ht="12.75">
      <c r="B287" s="31"/>
    </row>
    <row r="288" ht="12.75">
      <c r="B288" s="31"/>
    </row>
    <row r="289" ht="12.75">
      <c r="B289" s="31"/>
    </row>
    <row r="290" ht="12.75">
      <c r="B290" s="31"/>
    </row>
    <row r="291" ht="12.75">
      <c r="B291" s="31"/>
    </row>
    <row r="292" ht="12.75">
      <c r="B292" s="31"/>
    </row>
    <row r="293" ht="12.75">
      <c r="B293" s="31"/>
    </row>
    <row r="294" ht="12.75">
      <c r="B294" s="31"/>
    </row>
    <row r="295" ht="12.75">
      <c r="B295" s="31"/>
    </row>
    <row r="296" ht="12.75">
      <c r="B296" s="31"/>
    </row>
    <row r="297" ht="12.75">
      <c r="B297" s="31"/>
    </row>
    <row r="298" ht="12.75">
      <c r="B298" s="31"/>
    </row>
    <row r="299" ht="12.75">
      <c r="B299" s="31"/>
    </row>
    <row r="300" ht="12.75">
      <c r="B300" s="31"/>
    </row>
    <row r="301" ht="12.75">
      <c r="B301" s="31"/>
    </row>
    <row r="302" ht="12.75">
      <c r="B302" s="31"/>
    </row>
    <row r="303" ht="12.75">
      <c r="B303" s="31"/>
    </row>
    <row r="304" ht="12.75">
      <c r="B304" s="31"/>
    </row>
    <row r="305" ht="12.75">
      <c r="B305" s="31"/>
    </row>
    <row r="306" ht="12.75">
      <c r="B306" s="31"/>
    </row>
    <row r="307" ht="12.75">
      <c r="B307" s="31"/>
    </row>
    <row r="308" ht="12.75">
      <c r="B308" s="31"/>
    </row>
    <row r="309" ht="12.75">
      <c r="B309" s="31"/>
    </row>
    <row r="310" ht="12.75">
      <c r="B310" s="31"/>
    </row>
    <row r="311" ht="12.75">
      <c r="B311" s="31"/>
    </row>
    <row r="312" ht="12.75">
      <c r="B312" s="31"/>
    </row>
    <row r="313" ht="12.75">
      <c r="B313" s="31"/>
    </row>
    <row r="314" ht="12.75">
      <c r="B314" s="31"/>
    </row>
    <row r="315" ht="12.75">
      <c r="B315" s="31"/>
    </row>
    <row r="316" ht="12.75">
      <c r="B316" s="31"/>
    </row>
    <row r="317" ht="12.75">
      <c r="B317" s="31"/>
    </row>
    <row r="318" ht="12.75">
      <c r="B318" s="31"/>
    </row>
    <row r="319" ht="12.75">
      <c r="B319" s="31"/>
    </row>
    <row r="320" ht="12.75">
      <c r="B320" s="31"/>
    </row>
    <row r="321" ht="12.75">
      <c r="B321" s="31"/>
    </row>
    <row r="322" ht="12.75">
      <c r="B322" s="31"/>
    </row>
    <row r="323" ht="12.75">
      <c r="B323" s="31"/>
    </row>
    <row r="324" ht="12.75">
      <c r="B324" s="31"/>
    </row>
    <row r="325" ht="12.75">
      <c r="B325" s="31"/>
    </row>
    <row r="326" ht="12.75">
      <c r="B326" s="31"/>
    </row>
    <row r="327" ht="12.75">
      <c r="B327" s="31"/>
    </row>
    <row r="328" ht="12.75">
      <c r="B328" s="31"/>
    </row>
    <row r="329" ht="12.75">
      <c r="B329" s="31"/>
    </row>
    <row r="330" ht="12.75">
      <c r="B330" s="31"/>
    </row>
    <row r="331" ht="12.75">
      <c r="B331" s="31"/>
    </row>
    <row r="332" ht="12.75">
      <c r="B332" s="31"/>
    </row>
    <row r="333" ht="12.75">
      <c r="B333" s="31"/>
    </row>
    <row r="334" ht="12.75">
      <c r="B334" s="31"/>
    </row>
    <row r="335" ht="12.75">
      <c r="B335" s="31"/>
    </row>
    <row r="336" ht="12.75">
      <c r="B336" s="31"/>
    </row>
    <row r="337" ht="12.75">
      <c r="B337" s="31"/>
    </row>
    <row r="338" ht="12.75">
      <c r="B338" s="31"/>
    </row>
    <row r="339" ht="12.75">
      <c r="B339" s="31"/>
    </row>
    <row r="340" ht="12.75">
      <c r="B340" s="31"/>
    </row>
    <row r="341" ht="12.75">
      <c r="B341" s="31"/>
    </row>
    <row r="342" ht="12.75">
      <c r="B342" s="31"/>
    </row>
    <row r="343" ht="12.75">
      <c r="B343" s="31"/>
    </row>
    <row r="344" ht="12.75">
      <c r="B344" s="31"/>
    </row>
    <row r="345" ht="12.75">
      <c r="B345" s="31"/>
    </row>
    <row r="346" ht="12.75">
      <c r="B346" s="31"/>
    </row>
    <row r="347" ht="12.75">
      <c r="B347" s="31"/>
    </row>
    <row r="348" ht="12.75">
      <c r="B348" s="31"/>
    </row>
    <row r="349" ht="12.75">
      <c r="B349" s="31"/>
    </row>
    <row r="350" ht="12.75">
      <c r="B350" s="31"/>
    </row>
    <row r="351" ht="12.75">
      <c r="B351" s="31"/>
    </row>
    <row r="352" ht="12.75">
      <c r="B352" s="31"/>
    </row>
    <row r="353" ht="12.75">
      <c r="B353" s="31"/>
    </row>
    <row r="354" ht="12.75">
      <c r="B354" s="31"/>
    </row>
    <row r="355" ht="12.75">
      <c r="B355" s="31"/>
    </row>
    <row r="356" ht="12.75">
      <c r="B356" s="31"/>
    </row>
    <row r="357" ht="12.75">
      <c r="B357" s="31"/>
    </row>
    <row r="358" ht="12.75">
      <c r="B358" s="31"/>
    </row>
    <row r="359" ht="12.75">
      <c r="B359" s="31"/>
    </row>
    <row r="360" ht="12.75">
      <c r="B360" s="31"/>
    </row>
    <row r="361" ht="12.75">
      <c r="B361" s="31"/>
    </row>
    <row r="362" ht="12.75">
      <c r="B362" s="31"/>
    </row>
    <row r="363" ht="12.75">
      <c r="B363" s="31"/>
    </row>
    <row r="364" ht="12.75">
      <c r="B364" s="31"/>
    </row>
    <row r="365" ht="12.75">
      <c r="B365" s="31"/>
    </row>
    <row r="366" ht="12.75">
      <c r="B366" s="31"/>
    </row>
    <row r="367" ht="12.75">
      <c r="B367" s="31"/>
    </row>
    <row r="368" ht="12.75">
      <c r="B368" s="31"/>
    </row>
    <row r="369" ht="12.75">
      <c r="B369" s="31"/>
    </row>
    <row r="370" ht="12.75">
      <c r="B370" s="31"/>
    </row>
    <row r="371" ht="12.75">
      <c r="B371" s="31"/>
    </row>
    <row r="372" ht="12.75">
      <c r="B372" s="31"/>
    </row>
    <row r="373" ht="12.75">
      <c r="B373" s="31"/>
    </row>
    <row r="374" ht="12.75">
      <c r="B374" s="31"/>
    </row>
    <row r="375" ht="12.75">
      <c r="B375" s="31"/>
    </row>
    <row r="376" ht="12.75">
      <c r="B376" s="31"/>
    </row>
    <row r="377" ht="12.75">
      <c r="B377" s="31"/>
    </row>
    <row r="378" ht="12.75">
      <c r="B378" s="31"/>
    </row>
    <row r="379" ht="12.75">
      <c r="B379" s="31"/>
    </row>
    <row r="380" ht="12.75">
      <c r="B380" s="31"/>
    </row>
    <row r="381" ht="12.75">
      <c r="B381" s="31"/>
    </row>
    <row r="382" ht="12.75">
      <c r="B382" s="31"/>
    </row>
    <row r="383" ht="12.75">
      <c r="B383" s="31"/>
    </row>
    <row r="384" ht="12.75">
      <c r="B384" s="31"/>
    </row>
    <row r="385" ht="12.75">
      <c r="B385" s="31"/>
    </row>
    <row r="386" ht="12.75">
      <c r="B386" s="31"/>
    </row>
    <row r="387" ht="12.75">
      <c r="B387" s="31"/>
    </row>
    <row r="388" ht="12.75">
      <c r="B388" s="31"/>
    </row>
    <row r="389" ht="12.75">
      <c r="B389" s="31"/>
    </row>
    <row r="390" ht="12.75">
      <c r="B390" s="31"/>
    </row>
    <row r="391" ht="12.75">
      <c r="B391" s="31"/>
    </row>
    <row r="392" ht="12.75">
      <c r="B392" s="31"/>
    </row>
    <row r="393" ht="12.75">
      <c r="B393" s="31"/>
    </row>
    <row r="394" ht="12.75">
      <c r="B394" s="31"/>
    </row>
    <row r="395" ht="12.75">
      <c r="B395" s="31"/>
    </row>
    <row r="396" ht="12.75">
      <c r="B396" s="31"/>
    </row>
    <row r="397" ht="12.75">
      <c r="B397" s="31"/>
    </row>
    <row r="398" ht="12.75">
      <c r="B398" s="31"/>
    </row>
    <row r="399" ht="12.75">
      <c r="B399" s="31"/>
    </row>
    <row r="400" ht="12.75">
      <c r="B400" s="31"/>
    </row>
    <row r="401" ht="12.75">
      <c r="B401" s="31"/>
    </row>
    <row r="402" ht="12.75">
      <c r="B402" s="31"/>
    </row>
    <row r="403" ht="12.75">
      <c r="B403" s="31"/>
    </row>
    <row r="404" ht="12.75">
      <c r="B404" s="31"/>
    </row>
    <row r="405" ht="12.75">
      <c r="B405" s="31"/>
    </row>
    <row r="406" ht="12.75">
      <c r="B406" s="31"/>
    </row>
    <row r="407" ht="12.75">
      <c r="B407" s="31"/>
    </row>
    <row r="408" ht="12.75">
      <c r="B408" s="31"/>
    </row>
    <row r="409" ht="12.75">
      <c r="B409" s="31"/>
    </row>
    <row r="410" ht="12.75">
      <c r="B410" s="31"/>
    </row>
    <row r="411" ht="12.75">
      <c r="B411" s="31"/>
    </row>
    <row r="412" ht="12.75">
      <c r="B412" s="31"/>
    </row>
    <row r="413" ht="12.75">
      <c r="B413" s="31"/>
    </row>
    <row r="414" ht="12.75">
      <c r="B414" s="31"/>
    </row>
    <row r="415" ht="12.75">
      <c r="B415" s="31"/>
    </row>
    <row r="416" ht="12.75">
      <c r="B416" s="31"/>
    </row>
    <row r="417" ht="12.75">
      <c r="B417" s="31"/>
    </row>
    <row r="418" ht="12.75">
      <c r="B418" s="31"/>
    </row>
    <row r="419" ht="12.75">
      <c r="B419" s="31"/>
    </row>
    <row r="420" ht="12.75">
      <c r="B420" s="31"/>
    </row>
    <row r="421" ht="12.75">
      <c r="B421" s="31"/>
    </row>
    <row r="422" ht="12.75">
      <c r="B422" s="31"/>
    </row>
    <row r="423" ht="12.75">
      <c r="B423" s="31"/>
    </row>
    <row r="424" ht="12.75">
      <c r="B424" s="31"/>
    </row>
    <row r="425" ht="12.75">
      <c r="B425" s="31"/>
    </row>
    <row r="426" ht="12.75">
      <c r="B426" s="31"/>
    </row>
    <row r="427" ht="12.75">
      <c r="B427" s="31"/>
    </row>
    <row r="428" ht="12.75">
      <c r="B428" s="31"/>
    </row>
    <row r="429" ht="12.75">
      <c r="B429" s="31"/>
    </row>
    <row r="430" ht="12.75">
      <c r="B430" s="31"/>
    </row>
    <row r="431" ht="12.75">
      <c r="B431" s="31"/>
    </row>
    <row r="432" ht="12.75">
      <c r="B432" s="31"/>
    </row>
    <row r="433" ht="12.75">
      <c r="B433" s="31"/>
    </row>
    <row r="434" ht="12.75">
      <c r="B434" s="31"/>
    </row>
    <row r="435" ht="12.75">
      <c r="B435" s="31"/>
    </row>
    <row r="436" ht="12.75">
      <c r="B436" s="31"/>
    </row>
    <row r="437" ht="12.75">
      <c r="B437" s="31"/>
    </row>
    <row r="438" ht="12.75">
      <c r="B438" s="31"/>
    </row>
    <row r="439" ht="12.75">
      <c r="B439" s="31"/>
    </row>
    <row r="440" ht="12.75">
      <c r="B440" s="31"/>
    </row>
    <row r="441" ht="12.75">
      <c r="B441" s="31"/>
    </row>
    <row r="442" ht="12.75">
      <c r="B442" s="31"/>
    </row>
    <row r="443" ht="12.75">
      <c r="B443" s="31"/>
    </row>
    <row r="444" ht="12.75">
      <c r="B444" s="31"/>
    </row>
    <row r="445" ht="12.75">
      <c r="B445" s="31"/>
    </row>
    <row r="446" ht="12.75">
      <c r="B446" s="31"/>
    </row>
    <row r="447" ht="12.75">
      <c r="B447" s="31"/>
    </row>
    <row r="448" ht="12.75">
      <c r="B448" s="31"/>
    </row>
    <row r="449" ht="12.75">
      <c r="B449" s="31"/>
    </row>
    <row r="450" ht="12.75">
      <c r="B450" s="31"/>
    </row>
    <row r="451" ht="12.75">
      <c r="B451" s="31"/>
    </row>
    <row r="452" ht="12.75">
      <c r="B452" s="31"/>
    </row>
    <row r="453" ht="12.75">
      <c r="B453" s="31"/>
    </row>
    <row r="454" ht="12.75">
      <c r="B454" s="31"/>
    </row>
    <row r="455" ht="12.75">
      <c r="B455" s="31"/>
    </row>
    <row r="456" ht="12.75">
      <c r="B456" s="31"/>
    </row>
    <row r="457" ht="12.75">
      <c r="B457" s="31"/>
    </row>
    <row r="458" ht="12.75">
      <c r="B458" s="31"/>
    </row>
    <row r="459" ht="12.75">
      <c r="B459" s="31"/>
    </row>
    <row r="460" ht="12.75">
      <c r="B460" s="31"/>
    </row>
    <row r="461" ht="12.75">
      <c r="B461" s="31"/>
    </row>
    <row r="462" ht="12.75">
      <c r="B462" s="31"/>
    </row>
    <row r="463" ht="12.75">
      <c r="B463" s="31"/>
    </row>
    <row r="464" ht="12.75">
      <c r="B464" s="31"/>
    </row>
    <row r="465" ht="12.75">
      <c r="B465" s="31"/>
    </row>
    <row r="466" ht="12.75">
      <c r="B466" s="31"/>
    </row>
    <row r="467" ht="12.75">
      <c r="B467" s="31"/>
    </row>
    <row r="468" ht="12.75">
      <c r="B468" s="31"/>
    </row>
    <row r="469" ht="12.75">
      <c r="B469" s="31"/>
    </row>
    <row r="470" ht="12.75">
      <c r="B470" s="31"/>
    </row>
    <row r="471" ht="12.75">
      <c r="B471" s="31"/>
    </row>
    <row r="472" ht="12.75">
      <c r="B472" s="31"/>
    </row>
    <row r="473" ht="12.75">
      <c r="B473" s="31"/>
    </row>
    <row r="474" ht="12.75">
      <c r="B474" s="31"/>
    </row>
    <row r="475" ht="12.75">
      <c r="B475" s="31"/>
    </row>
    <row r="476" ht="12.75">
      <c r="B476" s="31"/>
    </row>
    <row r="477" ht="12.75">
      <c r="B477" s="31"/>
    </row>
    <row r="478" ht="12.75">
      <c r="B478" s="31"/>
    </row>
    <row r="479" ht="12.75">
      <c r="B479" s="31"/>
    </row>
    <row r="480" ht="12.75">
      <c r="B480" s="31"/>
    </row>
    <row r="481" ht="12.75">
      <c r="B481" s="31"/>
    </row>
    <row r="482" ht="12.75">
      <c r="B482" s="31"/>
    </row>
    <row r="483" ht="12.75">
      <c r="B483" s="31"/>
    </row>
    <row r="484" ht="12.75">
      <c r="B484" s="31"/>
    </row>
    <row r="485" ht="12.75">
      <c r="B485" s="31"/>
    </row>
    <row r="486" ht="12.75">
      <c r="B486" s="31"/>
    </row>
    <row r="487" ht="12.75">
      <c r="B487" s="31"/>
    </row>
    <row r="488" ht="12.75">
      <c r="B488" s="31"/>
    </row>
    <row r="489" ht="12.75">
      <c r="B489" s="31"/>
    </row>
    <row r="490" ht="12.75">
      <c r="B490" s="31"/>
    </row>
    <row r="491" ht="12.75">
      <c r="B491" s="31"/>
    </row>
    <row r="492" ht="12.75">
      <c r="B492" s="31"/>
    </row>
    <row r="493" ht="12.75">
      <c r="B493" s="31"/>
    </row>
    <row r="494" ht="12.75">
      <c r="B494" s="31"/>
    </row>
    <row r="495" ht="12.75">
      <c r="B495" s="31"/>
    </row>
    <row r="496" ht="12.75">
      <c r="B496" s="31"/>
    </row>
    <row r="497" ht="12.75">
      <c r="B497" s="31"/>
    </row>
    <row r="498" ht="12.75">
      <c r="B498" s="31"/>
    </row>
    <row r="499" ht="12.75">
      <c r="B499" s="31"/>
    </row>
    <row r="500" ht="12.75">
      <c r="B500" s="31"/>
    </row>
    <row r="501" ht="12.75">
      <c r="B501" s="31"/>
    </row>
    <row r="502" ht="12.75">
      <c r="B502" s="31"/>
    </row>
    <row r="503" ht="12.75">
      <c r="B503" s="31"/>
    </row>
    <row r="504" ht="12.75">
      <c r="B504" s="31"/>
    </row>
    <row r="505" ht="12.75">
      <c r="B505" s="31"/>
    </row>
    <row r="506" ht="12.75">
      <c r="B506" s="31"/>
    </row>
    <row r="507" ht="12.75">
      <c r="B507" s="31"/>
    </row>
    <row r="508" ht="12.75">
      <c r="B508" s="31"/>
    </row>
    <row r="509" ht="12.75">
      <c r="B509" s="31"/>
    </row>
    <row r="510" ht="12.75">
      <c r="B510" s="31"/>
    </row>
    <row r="511" ht="12.75">
      <c r="B511" s="31"/>
    </row>
    <row r="512" ht="12.75">
      <c r="B512" s="31"/>
    </row>
    <row r="513" ht="12.75">
      <c r="B513" s="31"/>
    </row>
    <row r="514" ht="12.75">
      <c r="B514" s="31"/>
    </row>
    <row r="515" ht="12.75">
      <c r="B515" s="31"/>
    </row>
    <row r="516" ht="12.75">
      <c r="B516" s="31"/>
    </row>
    <row r="517" ht="12.75">
      <c r="B517" s="31"/>
    </row>
    <row r="518" ht="12.75">
      <c r="B518" s="31"/>
    </row>
    <row r="519" ht="12.75">
      <c r="B519" s="31"/>
    </row>
    <row r="520" ht="12.75">
      <c r="B520" s="31"/>
    </row>
    <row r="521" ht="12.75">
      <c r="B521" s="31"/>
    </row>
    <row r="522" ht="12.75">
      <c r="B522" s="31"/>
    </row>
    <row r="523" ht="12.75">
      <c r="B523" s="31"/>
    </row>
    <row r="524" ht="12.75">
      <c r="B524" s="31"/>
    </row>
    <row r="525" ht="12.75">
      <c r="B525" s="31"/>
    </row>
    <row r="526" ht="12.75">
      <c r="B526" s="31"/>
    </row>
    <row r="527" ht="12.75">
      <c r="B527" s="31"/>
    </row>
    <row r="528" ht="12.75">
      <c r="B528" s="31"/>
    </row>
    <row r="529" ht="12.75">
      <c r="B529" s="31"/>
    </row>
    <row r="530" ht="12.75">
      <c r="B530" s="31"/>
    </row>
    <row r="531" ht="12.75">
      <c r="B531" s="31"/>
    </row>
    <row r="532" ht="12.75">
      <c r="B532" s="31"/>
    </row>
    <row r="533" ht="12.75">
      <c r="B533" s="31"/>
    </row>
    <row r="534" ht="12.75">
      <c r="B534" s="31"/>
    </row>
    <row r="535" ht="12.75">
      <c r="B535" s="31"/>
    </row>
    <row r="536" ht="12.75">
      <c r="B536" s="31"/>
    </row>
    <row r="537" ht="12.75">
      <c r="B537" s="31"/>
    </row>
    <row r="538" ht="12.75">
      <c r="B538" s="31"/>
    </row>
    <row r="539" ht="12.75">
      <c r="B539" s="31"/>
    </row>
    <row r="540" ht="12.75">
      <c r="B540" s="31"/>
    </row>
    <row r="541" ht="12.75">
      <c r="B541" s="31"/>
    </row>
    <row r="542" ht="12.75">
      <c r="B542" s="31"/>
    </row>
    <row r="543" ht="12.75">
      <c r="B543" s="31"/>
    </row>
    <row r="544" ht="12.75">
      <c r="B544" s="31"/>
    </row>
    <row r="545" ht="12.75">
      <c r="B545" s="31"/>
    </row>
    <row r="546" ht="12.75">
      <c r="B546" s="31"/>
    </row>
    <row r="547" ht="12.75">
      <c r="B547" s="31"/>
    </row>
    <row r="548" ht="12.75">
      <c r="B548" s="31"/>
    </row>
    <row r="549" ht="12.75">
      <c r="B549" s="31"/>
    </row>
    <row r="550" ht="12.75">
      <c r="B550" s="31"/>
    </row>
    <row r="551" ht="12.75">
      <c r="B551" s="31"/>
    </row>
    <row r="552" ht="12.75">
      <c r="B552" s="31"/>
    </row>
  </sheetData>
  <sheetProtection/>
  <mergeCells count="15">
    <mergeCell ref="Q3:Q4"/>
    <mergeCell ref="R3:R4"/>
    <mergeCell ref="S3:S4"/>
    <mergeCell ref="G3:G4"/>
    <mergeCell ref="H3:I3"/>
    <mergeCell ref="L3:M3"/>
    <mergeCell ref="J3:K3"/>
    <mergeCell ref="N3:O3"/>
    <mergeCell ref="P3:P4"/>
    <mergeCell ref="A3:A4"/>
    <mergeCell ref="C3:C4"/>
    <mergeCell ref="E3:E4"/>
    <mergeCell ref="F3:F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 Роман Витальевич</dc:creator>
  <cp:keywords/>
  <dc:description/>
  <cp:lastModifiedBy>Пользователь</cp:lastModifiedBy>
  <cp:lastPrinted>2015-11-27T06:15:59Z</cp:lastPrinted>
  <dcterms:created xsi:type="dcterms:W3CDTF">2008-11-24T11:11:42Z</dcterms:created>
  <dcterms:modified xsi:type="dcterms:W3CDTF">2018-11-26T06:24:49Z</dcterms:modified>
  <cp:category/>
  <cp:version/>
  <cp:contentType/>
  <cp:contentStatus/>
</cp:coreProperties>
</file>